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197" documentId="8_{EC910EDA-2166-44F8-944B-7D169A843625}" xr6:coauthVersionLast="47" xr6:coauthVersionMax="47" xr10:uidLastSave="{AC03978B-4588-497A-87FE-7DCF2414B664}"/>
  <bookViews>
    <workbookView xWindow="1260" yWindow="-90" windowWidth="18000" windowHeight="10170" xr2:uid="{CFD0A6DC-19F2-4D5B-B026-5EDC64B7BC0E}"/>
  </bookViews>
  <sheets>
    <sheet name="募集期間設定施策" sheetId="2" r:id="rId1"/>
  </sheets>
  <definedNames>
    <definedName name="_xlnm._FilterDatabase" localSheetId="0" hidden="1">募集期間設定施策!$A$4:$L$46</definedName>
    <definedName name="_xlnm.Print_Area" localSheetId="0">募集期間設定施策!$B$1:$L$46</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 l="1"/>
  <c r="J14" i="2"/>
  <c r="L24" i="2"/>
  <c r="J24" i="2"/>
  <c r="L23" i="2"/>
  <c r="J23" i="2"/>
  <c r="L11" i="2"/>
</calcChain>
</file>

<file path=xl/sharedStrings.xml><?xml version="1.0" encoding="utf-8"?>
<sst xmlns="http://schemas.openxmlformats.org/spreadsheetml/2006/main" count="371" uniqueCount="303">
  <si>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</si>
  <si>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</si>
  <si>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</si>
  <si>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</si>
  <si>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</si>
  <si>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</si>
  <si>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</si>
  <si>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</si>
  <si>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</si>
  <si>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</si>
  <si>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</si>
  <si>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採択結果（URL）</t>
    <rPh sb="0" eb="4">
      <t>サイタクケッカ</t>
    </rPh>
    <phoneticPr fontId="2"/>
  </si>
  <si>
    <t>＜F/S、実証事業、補助金等＞</t>
    <phoneticPr fontId="2"/>
  </si>
  <si>
    <t>脱炭素化・エネルギー転換に資する我が国技術の国際実証事業</t>
  </si>
  <si>
    <t>国内外の脱炭素化・エネルギー転換に資する我が国の技術について、自然条件や規制・制度等の環境が適している国・地域での実証プロジェクトを支援。さらに、実証後の導入・普及展開に向けたフォローアップ等の各種支援を行う。</t>
  </si>
  <si>
    <r>
      <t xml:space="preserve">第1回公募：例年４月～５月頃
第2回公募：例年９月～10月頃
</t>
    </r>
    <r>
      <rPr>
        <b/>
        <sz val="12"/>
        <rFont val="游ゴシック"/>
        <family val="3"/>
        <charset val="128"/>
        <scheme val="minor"/>
      </rPr>
      <t>【年2回程度公募予定】</t>
    </r>
    <rPh sb="6" eb="8">
      <t>レイネン</t>
    </rPh>
    <rPh sb="9" eb="10">
      <t>ガツ</t>
    </rPh>
    <rPh sb="12" eb="13">
      <t>ガツ</t>
    </rPh>
    <rPh sb="13" eb="14">
      <t>ゴロ</t>
    </rPh>
    <rPh sb="21" eb="23">
      <t>レイネン</t>
    </rPh>
    <rPh sb="24" eb="25">
      <t>ガツ</t>
    </rPh>
    <rPh sb="28" eb="29">
      <t>ガツ</t>
    </rPh>
    <rPh sb="29" eb="30">
      <t>ゴロ</t>
    </rPh>
    <rPh sb="36" eb="38">
      <t>テイド</t>
    </rPh>
    <phoneticPr fontId="2"/>
  </si>
  <si>
    <t>脱炭素技術</t>
    <rPh sb="0" eb="3">
      <t>ダツタンソ</t>
    </rPh>
    <rPh sb="3" eb="5">
      <t>ギジュツ</t>
    </rPh>
    <phoneticPr fontId="2"/>
  </si>
  <si>
    <t>ー</t>
  </si>
  <si>
    <t>大企業 20 億円以内、中小・ベンチャー企業 26 億 6,600 万円以内</t>
  </si>
  <si>
    <t>原則3年以内（実証研究段階）</t>
    <rPh sb="0" eb="2">
      <t>ゲンソク</t>
    </rPh>
    <rPh sb="3" eb="4">
      <t>ネン</t>
    </rPh>
    <rPh sb="4" eb="6">
      <t>イナイ</t>
    </rPh>
    <rPh sb="7" eb="9">
      <t>ジッショウ</t>
    </rPh>
    <rPh sb="9" eb="11">
      <t>ケンキュウ</t>
    </rPh>
    <rPh sb="11" eb="13">
      <t>ダンカイ</t>
    </rPh>
    <phoneticPr fontId="2"/>
  </si>
  <si>
    <t>日本国登記法人/
中小企業等に該当する日本国登記法人</t>
    <rPh sb="0" eb="3">
      <t>ニホンコク</t>
    </rPh>
    <rPh sb="3" eb="5">
      <t>トウキ</t>
    </rPh>
    <rPh sb="5" eb="7">
      <t>ホウジン</t>
    </rPh>
    <rPh sb="9" eb="11">
      <t>チュウショウ</t>
    </rPh>
    <rPh sb="11" eb="13">
      <t>キギョウ</t>
    </rPh>
    <rPh sb="13" eb="14">
      <t>トウ</t>
    </rPh>
    <rPh sb="15" eb="17">
      <t>ガイトウ</t>
    </rPh>
    <rPh sb="19" eb="22">
      <t>ニホンコク</t>
    </rPh>
    <rPh sb="22" eb="24">
      <t>トウキ</t>
    </rPh>
    <rPh sb="24" eb="26">
      <t>ホウジン</t>
    </rPh>
    <phoneticPr fontId="2"/>
  </si>
  <si>
    <t>https://www.nedo.go.jp/activities/AT1_00175.html</t>
    <phoneticPr fontId="2"/>
  </si>
  <si>
    <t>NEDO</t>
  </si>
  <si>
    <t>ー</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</si>
  <si>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</si>
  <si>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</si>
  <si>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【認定VC】
第７回公募：令和7年10月15日～11月12日
第８回公募：4月頃実施予定　
今後も年２回程度公募実施予定
【創薬ベンチャー】
第10回公募：令和7年7月25日～8月22日
第11回公募：令和7年10月15日～11月12日
第12回公募：令和8年1月22日～2月20日
第13回公募：4月頃実施予定
今後も年４回程度公募実施予定</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</si>
  <si>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</si>
  <si>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</si>
  <si>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</si>
  <si>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</si>
  <si>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</si>
  <si>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</si>
  <si>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</si>
  <si>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</si>
  <si>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</si>
  <si>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t>スタートアップ</t>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</si>
  <si>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</si>
  <si>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</si>
  <si>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</si>
  <si>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https://www.nedo.go.jp/koubo/CA2_100497.html</t>
    <phoneticPr fontId="2"/>
  </si>
  <si>
    <t>NEDO</t>
    <phoneticPr fontId="2"/>
  </si>
  <si>
    <t>イノベーション創出のための環境スタートアップ研究開発支援事業</t>
    <phoneticPr fontId="2"/>
  </si>
  <si>
    <t>環境スタートアップ</t>
    <rPh sb="0" eb="2">
      <t>カンキョウ</t>
    </rPh>
    <phoneticPr fontId="2"/>
  </si>
  <si>
    <t>令和８年度／令和７年度（補正予算）事業
・フェーズ１（上限400万円）
・フェーズ２　対象経費の２／３（上限3,000万円）※オープンイノベーションを目的とした既存企業からの出資を受けている場合は対象経費の１／２（上限4,000万円）
・フェーズ３　VC等からの出融資額の倍額（最大1億円／年）
令和８年度（省庁連結型）事業
・フェーズ２対象経費の２／３（上限2,250万円）</t>
  </si>
  <si>
    <t>1年～4年</t>
  </si>
  <si>
    <t>民間企業等</t>
  </si>
  <si>
    <t>https://www.env.go.jp/page_01547.html</t>
  </si>
  <si>
    <t>環境省</t>
    <phoneticPr fontId="2"/>
  </si>
  <si>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</si>
  <si>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</si>
  <si>
    <t>未来産業</t>
    <phoneticPr fontId="2"/>
  </si>
  <si>
    <t>いわゆるグローバルサウス諸国（ASEAN、南西アジア、中央アジア、中東、アフリカ、中東欧、中南米、太平洋島嶼国等）</t>
  </si>
  <si>
    <t>日本企業</t>
  </si>
  <si>
    <t xml:space="preserve">・大規模実証・小規模実証・FS
https://www.meti.go.jp/policy/external_economy/cooperation/oda/index.html
</t>
    <phoneticPr fontId="2"/>
  </si>
  <si>
    <t>経産省</t>
  </si>
  <si>
    <t>https://www.meti.go.jp/policy/external_economy/cooperation/oda/r7hosei_gshojo_2.html</t>
  </si>
  <si>
    <t>・ウクライナ等
https://www.meti.go.jp/information/publicoffer/kobo/2025/k250507002.html</t>
    <rPh sb="6" eb="7">
      <t>トウ</t>
    </rPh>
    <phoneticPr fontId="2"/>
  </si>
  <si>
    <t>ものづくり・商業・サービス生産性向上促進補助金（グローバル枠）（R6補正）</t>
  </si>
  <si>
    <t>海外事業※を実施し、国内の生産性を高める取り組みに必要な設備・システム構築等を支援
※ 海外事業とは、海外への直接投資に関する事業、海外市場開拓（輸出）に関する事業、インバウンド対応に関する事業、海外企業との共同で行う事業をいいます。</t>
    <rPh sb="35" eb="37">
      <t>コウチク</t>
    </rPh>
    <phoneticPr fontId="2"/>
  </si>
  <si>
    <t>第21次公募
令和7年7月25日～令和7年10月24日
第22次公募
令和7年12月26日～令和8年1月30日（公募要領はHPにおいて公表中）</t>
    <rPh sb="57" eb="59">
      <t>コウボ</t>
    </rPh>
    <rPh sb="59" eb="61">
      <t>ヨウリョウ</t>
    </rPh>
    <rPh sb="68" eb="70">
      <t>コウヒョウ</t>
    </rPh>
    <rPh sb="70" eb="71">
      <t>チュウ</t>
    </rPh>
    <phoneticPr fontId="2"/>
  </si>
  <si>
    <t>機械装置・システム構築費等</t>
  </si>
  <si>
    <t>補助上限額：3000万円
補助率：中小企業1/2、小規模企業・小規模事業者2/3</t>
    <phoneticPr fontId="2"/>
  </si>
  <si>
    <t>補助事業実施期間：
交付決定日から12か月（ただし採択発表日から14か月後の日まで）</t>
    <rPh sb="0" eb="2">
      <t>ホジョ</t>
    </rPh>
    <rPh sb="2" eb="4">
      <t>ジギョウ</t>
    </rPh>
    <rPh sb="4" eb="6">
      <t>ジッシ</t>
    </rPh>
    <rPh sb="6" eb="8">
      <t>キカン</t>
    </rPh>
    <rPh sb="10" eb="12">
      <t>コウフ</t>
    </rPh>
    <rPh sb="12" eb="15">
      <t>ケッテイビ</t>
    </rPh>
    <rPh sb="20" eb="21">
      <t>ゲツ</t>
    </rPh>
    <rPh sb="25" eb="27">
      <t>サイタク</t>
    </rPh>
    <rPh sb="27" eb="29">
      <t>ハッピョウ</t>
    </rPh>
    <rPh sb="29" eb="30">
      <t>ビ</t>
    </rPh>
    <rPh sb="35" eb="36">
      <t>ゲツ</t>
    </rPh>
    <rPh sb="36" eb="37">
      <t>アト</t>
    </rPh>
    <rPh sb="38" eb="39">
      <t>ヒ</t>
    </rPh>
    <phoneticPr fontId="2"/>
  </si>
  <si>
    <t>中小・小規模事業者等</t>
  </si>
  <si>
    <t>https://portal.monodukuri-hojo.jp/index.html</t>
  </si>
  <si>
    <t>全国中小企業団体中央会
（補助金事務局）</t>
    <rPh sb="0" eb="2">
      <t>ゼンコク</t>
    </rPh>
    <rPh sb="2" eb="4">
      <t>チュウショウ</t>
    </rPh>
    <rPh sb="4" eb="6">
      <t>キギョウ</t>
    </rPh>
    <rPh sb="6" eb="8">
      <t>ダンタイ</t>
    </rPh>
    <rPh sb="8" eb="11">
      <t>チュウオウカイ</t>
    </rPh>
    <rPh sb="13" eb="16">
      <t>ホジョキン</t>
    </rPh>
    <rPh sb="16" eb="19">
      <t>ジムキョク</t>
    </rPh>
    <phoneticPr fontId="2"/>
  </si>
  <si>
    <t>https://portal.monodukuri-hojo.jp/saitaku.html</t>
  </si>
  <si>
    <t>日本の自治体が、脱炭素社会形成に関する技術、経験、ノウハウ等を活用して、日本の研究機関、民間企業、大学等と連携して、途上国の自治体における脱炭素技術等の導入に向けた委託調査等を行う。</t>
    <rPh sb="82" eb="84">
      <t>イタク</t>
    </rPh>
    <phoneticPr fontId="1"/>
  </si>
  <si>
    <t>脱炭素技術</t>
    <rPh sb="0" eb="3">
      <t>ダツタンソ</t>
    </rPh>
    <rPh sb="3" eb="5">
      <t>ギジュツ</t>
    </rPh>
    <phoneticPr fontId="1"/>
  </si>
  <si>
    <t xml:space="preserve"> JCM パートナー国及び候補国（ブラジル連邦共和国、マレーシア）を優先国
とする</t>
  </si>
  <si>
    <t>最大2,000万円/年
（委託業務）</t>
  </si>
  <si>
    <t>１フェーズ３年を区切りとし、最大２フェーズ（合計６年）まで（公募は毎年度実施）</t>
  </si>
  <si>
    <t>日本国法人（本邦自治体を共同応募者とすること）</t>
  </si>
  <si>
    <t>1次公募：https://www.env.go.jp/press/press_02705.html</t>
  </si>
  <si>
    <t>環境省</t>
  </si>
  <si>
    <t>スタートアップ総合支援プログラム（SBIR支援）</t>
    <rPh sb="7" eb="11">
      <t>ソウゴウシエン</t>
    </rPh>
    <rPh sb="21" eb="23">
      <t>シエン</t>
    </rPh>
    <phoneticPr fontId="2"/>
  </si>
  <si>
    <t>農林水産・食品分野における政策的・社会的課題の解決や、サービス事業体等の新たなビジネス創出のため、SBIR制度のもと、革新的な研究開発とその事業化を目指して取り組むスタートアップ・中小企業等を支援します。</t>
  </si>
  <si>
    <t xml:space="preserve">令和８年度公募：令和８年３月６日正午締切
</t>
    <rPh sb="0" eb="2">
      <t>レイワ</t>
    </rPh>
    <rPh sb="3" eb="5">
      <t>ネンド</t>
    </rPh>
    <rPh sb="15" eb="16">
      <t>ニチ</t>
    </rPh>
    <rPh sb="16" eb="18">
      <t>ショウゴ</t>
    </rPh>
    <phoneticPr fontId="2"/>
  </si>
  <si>
    <t>農林水産・食品分野
スタートアップ</t>
    <rPh sb="0" eb="4">
      <t>ノウリンスイサン</t>
    </rPh>
    <rPh sb="5" eb="9">
      <t>ショクヒンブンヤ</t>
    </rPh>
    <phoneticPr fontId="2"/>
  </si>
  <si>
    <t>フェーズ ０（発想段階）：委託研究費：1,000万円以内
フェーズ １（構想段階）：委託研究費：1,000万円以内
フェーズ ２（実用化段階）：委託研究費：２,000万円以内
事業化準備フェーズ（※）：委託研究費：3,000万円以内
※マッチングファンド方式（VC等の出資を受けることを前提とし、VC出資額等と同額まで補助）で支援</t>
    <rPh sb="128" eb="130">
      <t>ホウシキ</t>
    </rPh>
    <phoneticPr fontId="2"/>
  </si>
  <si>
    <t>フェーズ ０：２年以内
フェーズ １：２年以内
フェーズ ２：２年以内
事業化準備フェーズ：1年以内
（ステージゲート審査を踏まえて判断）</t>
    <rPh sb="8" eb="9">
      <t>ネン</t>
    </rPh>
    <rPh sb="9" eb="11">
      <t>イナイ</t>
    </rPh>
    <rPh sb="20" eb="21">
      <t>ネン</t>
    </rPh>
    <rPh sb="21" eb="23">
      <t>イナイ</t>
    </rPh>
    <rPh sb="32" eb="33">
      <t>ネン</t>
    </rPh>
    <rPh sb="33" eb="35">
      <t>イナイ</t>
    </rPh>
    <rPh sb="36" eb="39">
      <t>ジギョウカ</t>
    </rPh>
    <rPh sb="39" eb="41">
      <t>ジュンビ</t>
    </rPh>
    <rPh sb="47" eb="48">
      <t>ネン</t>
    </rPh>
    <rPh sb="48" eb="50">
      <t>イナイ</t>
    </rPh>
    <rPh sb="62" eb="63">
      <t>フ</t>
    </rPh>
    <rPh sb="66" eb="68">
      <t>ハンダン</t>
    </rPh>
    <phoneticPr fontId="2"/>
  </si>
  <si>
    <t>農林水産・食品分野で革新的な研究開発とその事業化を目指して取り組むスタートアップ（原則設立15年以内） 　等</t>
    <rPh sb="0" eb="2">
      <t>ノウリン</t>
    </rPh>
    <rPh sb="2" eb="4">
      <t>スイサン</t>
    </rPh>
    <rPh sb="5" eb="7">
      <t>ショクヒン</t>
    </rPh>
    <rPh sb="7" eb="9">
      <t>ブンヤ</t>
    </rPh>
    <rPh sb="10" eb="13">
      <t>カクシンテキ</t>
    </rPh>
    <rPh sb="14" eb="16">
      <t>ケンキュウ</t>
    </rPh>
    <rPh sb="16" eb="18">
      <t>カイハツ</t>
    </rPh>
    <rPh sb="21" eb="24">
      <t>ジギョウカ</t>
    </rPh>
    <rPh sb="25" eb="27">
      <t>メザ</t>
    </rPh>
    <rPh sb="29" eb="30">
      <t>ト</t>
    </rPh>
    <rPh sb="31" eb="32">
      <t>ク</t>
    </rPh>
    <rPh sb="41" eb="43">
      <t>ゲンソク</t>
    </rPh>
    <rPh sb="43" eb="45">
      <t>セツリツ</t>
    </rPh>
    <rPh sb="47" eb="48">
      <t>ネン</t>
    </rPh>
    <rPh sb="48" eb="50">
      <t>イナイ</t>
    </rPh>
    <rPh sb="53" eb="54">
      <t>トウ</t>
    </rPh>
    <phoneticPr fontId="2"/>
  </si>
  <si>
    <t>https://www.naro.go.jp/laboratory/brain/startup/offering/koubo/R08.html</t>
    <phoneticPr fontId="2"/>
  </si>
  <si>
    <t>農林水産省</t>
    <rPh sb="0" eb="5">
      <t>ノウリンスイサンショウ</t>
    </rPh>
    <phoneticPr fontId="2"/>
  </si>
  <si>
    <t>海外進出先での事業を担う現地人材等の育成のため、民間事業者が人材育成事業を実施するための研修等の費用を補助（一般財団法人海外産業人材育成協会（ＡＯＴＳ）が事業執行）。</t>
    <rPh sb="54" eb="56">
      <t>イッパン</t>
    </rPh>
    <rPh sb="56" eb="60">
      <t>ザイダンホウジン</t>
    </rPh>
    <rPh sb="60" eb="62">
      <t>カイガイ</t>
    </rPh>
    <rPh sb="62" eb="64">
      <t>サンギョウ</t>
    </rPh>
    <rPh sb="64" eb="66">
      <t>ジンザイ</t>
    </rPh>
    <rPh sb="66" eb="68">
      <t>イクセイ</t>
    </rPh>
    <rPh sb="68" eb="70">
      <t>キョウカイ</t>
    </rPh>
    <rPh sb="77" eb="79">
      <t>ジギョウ</t>
    </rPh>
    <rPh sb="79" eb="81">
      <t>シッコウ</t>
    </rPh>
    <phoneticPr fontId="2"/>
  </si>
  <si>
    <t>海外展開支援</t>
    <rPh sb="0" eb="2">
      <t>カイガイ</t>
    </rPh>
    <rPh sb="2" eb="4">
      <t>テンカイ</t>
    </rPh>
    <rPh sb="4" eb="6">
      <t>シエン</t>
    </rPh>
    <phoneticPr fontId="2"/>
  </si>
  <si>
    <t>経済協力開発機構作成の援助受取国・地域リスト（DACリスト）に掲載の国・地域（中国を除く）</t>
    <rPh sb="36" eb="38">
      <t>チイキ</t>
    </rPh>
    <rPh sb="39" eb="41">
      <t>チュウゴク</t>
    </rPh>
    <rPh sb="42" eb="43">
      <t>ノゾ</t>
    </rPh>
    <phoneticPr fontId="2"/>
  </si>
  <si>
    <t xml:space="preserve">補助率：１／３、
　　　　１／２、
　　　２／３
　　定額
</t>
    <rPh sb="0" eb="3">
      <t>ホジョリツ</t>
    </rPh>
    <phoneticPr fontId="2"/>
  </si>
  <si>
    <t>契約締結日～当事業年度末まで</t>
    <phoneticPr fontId="2"/>
  </si>
  <si>
    <t>日本の法人格を有する企業等</t>
    <rPh sb="0" eb="2">
      <t>ニホン</t>
    </rPh>
    <rPh sb="3" eb="6">
      <t>ホウジンカク</t>
    </rPh>
    <rPh sb="7" eb="8">
      <t>ユウ</t>
    </rPh>
    <rPh sb="10" eb="12">
      <t>キギョウ</t>
    </rPh>
    <rPh sb="12" eb="13">
      <t>トウ</t>
    </rPh>
    <phoneticPr fontId="2"/>
  </si>
  <si>
    <t>https://www.aots.jp/hrd/technology-transfer/</t>
    <phoneticPr fontId="2"/>
  </si>
  <si>
    <t>経産省</t>
    <phoneticPr fontId="2"/>
  </si>
  <si>
    <t>ディープテック・スタートアップ国際展開プログラム（D-Global）</t>
  </si>
  <si>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</si>
  <si>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スタートアップ</t>
  </si>
  <si>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</si>
  <si>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</si>
  <si>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</si>
  <si>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</si>
  <si>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JST</t>
  </si>
  <si>
    <t>成長型中小企業等研究開発支援事業（Go-Tech 事業）</t>
    <phoneticPr fontId="2"/>
  </si>
  <si>
    <t>中小企業が大学・公設試等の研究機関等と連携して行う、研究開発、試作品開発等に係る取組を最大３年間支援する。</t>
    <phoneticPr fontId="2"/>
  </si>
  <si>
    <t>令和8年2月16日～令和8年4月17日</t>
    <rPh sb="0" eb="2">
      <t>レイワ</t>
    </rPh>
    <rPh sb="3" eb="4">
      <t>ネン</t>
    </rPh>
    <rPh sb="5" eb="6">
      <t>ガツ</t>
    </rPh>
    <rPh sb="8" eb="9">
      <t>ヒ</t>
    </rPh>
    <rPh sb="10" eb="12">
      <t>レイワ</t>
    </rPh>
    <rPh sb="13" eb="14">
      <t>ネン</t>
    </rPh>
    <rPh sb="15" eb="16">
      <t>ガツ</t>
    </rPh>
    <rPh sb="18" eb="19">
      <t>ヒ</t>
    </rPh>
    <phoneticPr fontId="2"/>
  </si>
  <si>
    <t>研究開発、試作品開発等</t>
    <rPh sb="0" eb="2">
      <t>ケンキュウ</t>
    </rPh>
    <rPh sb="2" eb="4">
      <t>カイハツ</t>
    </rPh>
    <rPh sb="5" eb="8">
      <t>シサクヒン</t>
    </rPh>
    <rPh sb="8" eb="10">
      <t>カイハツ</t>
    </rPh>
    <rPh sb="10" eb="11">
      <t>トウ</t>
    </rPh>
    <phoneticPr fontId="2"/>
  </si>
  <si>
    <t>〇補助上限額
通常枠：単年4,500万円、３年間9,750万円
大型研究開発枠：単年１億円、３年間３億円
〇補助率
中小企業者等：原則2/3以内
大学・公設試等：定額</t>
    <rPh sb="1" eb="3">
      <t>ホジョ</t>
    </rPh>
    <rPh sb="3" eb="5">
      <t>ジョウゲン</t>
    </rPh>
    <rPh sb="5" eb="6">
      <t>ガク</t>
    </rPh>
    <rPh sb="7" eb="9">
      <t>ツウジョウ</t>
    </rPh>
    <rPh sb="9" eb="10">
      <t>ワク</t>
    </rPh>
    <rPh sb="11" eb="12">
      <t>タン</t>
    </rPh>
    <rPh sb="12" eb="13">
      <t>ネン</t>
    </rPh>
    <rPh sb="18" eb="20">
      <t>マンエン</t>
    </rPh>
    <rPh sb="22" eb="24">
      <t>ネンカン</t>
    </rPh>
    <rPh sb="29" eb="31">
      <t>マンエン</t>
    </rPh>
    <rPh sb="32" eb="34">
      <t>オオガタ</t>
    </rPh>
    <rPh sb="34" eb="36">
      <t>ケンキュウ</t>
    </rPh>
    <rPh sb="36" eb="38">
      <t>カイハツ</t>
    </rPh>
    <rPh sb="38" eb="39">
      <t>ワク</t>
    </rPh>
    <rPh sb="40" eb="41">
      <t>タン</t>
    </rPh>
    <rPh sb="41" eb="42">
      <t>ネン</t>
    </rPh>
    <rPh sb="43" eb="45">
      <t>オクエン</t>
    </rPh>
    <rPh sb="47" eb="49">
      <t>ネンカン</t>
    </rPh>
    <rPh sb="50" eb="52">
      <t>オクエン</t>
    </rPh>
    <rPh sb="54" eb="56">
      <t>ホジョ</t>
    </rPh>
    <rPh sb="56" eb="57">
      <t>リツ</t>
    </rPh>
    <rPh sb="58" eb="60">
      <t>チュウショウ</t>
    </rPh>
    <rPh sb="60" eb="62">
      <t>キギョウ</t>
    </rPh>
    <rPh sb="62" eb="64">
      <t>シャナド</t>
    </rPh>
    <rPh sb="65" eb="67">
      <t>ゲンソク</t>
    </rPh>
    <rPh sb="70" eb="72">
      <t>イナイ</t>
    </rPh>
    <rPh sb="73" eb="75">
      <t>ダイガク</t>
    </rPh>
    <rPh sb="76" eb="80">
      <t>コウセツシナド</t>
    </rPh>
    <rPh sb="81" eb="83">
      <t>テイガク</t>
    </rPh>
    <phoneticPr fontId="2"/>
  </si>
  <si>
    <t>最長3年間</t>
    <rPh sb="0" eb="2">
      <t>サイチョウ</t>
    </rPh>
    <rPh sb="3" eb="5">
      <t>ネンカン</t>
    </rPh>
    <phoneticPr fontId="2"/>
  </si>
  <si>
    <t>中小企業者等
大学・公設試等</t>
    <rPh sb="0" eb="2">
      <t>チュウショウ</t>
    </rPh>
    <rPh sb="2" eb="4">
      <t>キギョウ</t>
    </rPh>
    <rPh sb="4" eb="5">
      <t>シャ</t>
    </rPh>
    <rPh sb="5" eb="6">
      <t>トウ</t>
    </rPh>
    <rPh sb="7" eb="9">
      <t>ダイガク</t>
    </rPh>
    <rPh sb="10" eb="13">
      <t>コウセツシ</t>
    </rPh>
    <rPh sb="13" eb="14">
      <t>トウ</t>
    </rPh>
    <phoneticPr fontId="2"/>
  </si>
  <si>
    <t>https://www.chusho.meti.go.jp/koukai/hojyokin/kobo/2026/260216001.html</t>
    <phoneticPr fontId="2"/>
  </si>
  <si>
    <t>経産省</t>
    <rPh sb="0" eb="3">
      <t>ケイサンショウ</t>
    </rPh>
    <phoneticPr fontId="2"/>
  </si>
  <si>
    <t>食品関連事業者の海外展開に向け投資可能性調査緊急支援事業（R7補正）</t>
    <rPh sb="22" eb="24">
      <t>キンキュウ</t>
    </rPh>
    <rPh sb="31" eb="33">
      <t>ホセイ</t>
    </rPh>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</si>
  <si>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</si>
  <si>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令和8年3月30日～4月21日</t>
    <rPh sb="0" eb="2">
      <t>レイワ</t>
    </rPh>
    <rPh sb="3" eb="4">
      <t>ネン</t>
    </rPh>
    <rPh sb="5" eb="6">
      <t>ガツ</t>
    </rPh>
    <rPh sb="8" eb="9">
      <t>ニチ</t>
    </rPh>
    <rPh sb="11" eb="12">
      <t>ガツ</t>
    </rPh>
    <rPh sb="14" eb="15">
      <t>ニチ</t>
    </rPh>
    <phoneticPr fontId="2"/>
  </si>
  <si>
    <t>農林水産業</t>
    <rPh sb="0" eb="2">
      <t>ノウリン</t>
    </rPh>
    <rPh sb="2" eb="5">
      <t>スイサンギョウ</t>
    </rPh>
    <phoneticPr fontId="2"/>
  </si>
  <si>
    <t>令和7年度補正予算：2000万円 
補助率：1/2以内</t>
    <rPh sb="0" eb="2">
      <t>レイワ</t>
    </rPh>
    <rPh sb="3" eb="5">
      <t>ネンド</t>
    </rPh>
    <rPh sb="5" eb="7">
      <t>ホセイ</t>
    </rPh>
    <rPh sb="7" eb="9">
      <t>ヨサン</t>
    </rPh>
    <rPh sb="15" eb="16">
      <t>エン</t>
    </rPh>
    <rPh sb="18" eb="21">
      <t>ホジョリツ</t>
    </rPh>
    <rPh sb="25" eb="27">
      <t>イナイ</t>
    </rPh>
    <phoneticPr fontId="2"/>
  </si>
  <si>
    <t>1年</t>
    <rPh sb="1" eb="2">
      <t>ネン</t>
    </rPh>
    <phoneticPr fontId="2"/>
  </si>
  <si>
    <t>民間事業者等</t>
    <rPh sb="0" eb="2">
      <t>ミンカン</t>
    </rPh>
    <rPh sb="2" eb="5">
      <t>ジギョウシャ</t>
    </rPh>
    <rPh sb="5" eb="6">
      <t>トウ</t>
    </rPh>
    <phoneticPr fontId="2"/>
  </si>
  <si>
    <t>https://www.maff.go.jp/j/supply/hozyo/yusyutu_kokusai/260330_104-2.html</t>
    <phoneticPr fontId="2"/>
  </si>
  <si>
    <t>農水省</t>
    <phoneticPr fontId="2"/>
  </si>
  <si>
    <t>https://www.maff.go.jp/j/supply/hozyo/yusyutu_kokusai/result_260601_104-1.html</t>
    <phoneticPr fontId="2"/>
  </si>
  <si>
    <t>食品関連事業者の海外展開に向け投資可能性調査支援事業（R8当初）</t>
    <rPh sb="29" eb="31">
      <t>トウショ</t>
    </rPh>
    <phoneticPr fontId="2"/>
  </si>
  <si>
    <t>令和８年度当初予算：1000万円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</si>
  <si>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https://www.maff.go.jp/j/supply/hozyo/yusyutu_kokusai/260330_104-1.html</t>
    <phoneticPr fontId="2"/>
  </si>
  <si>
    <t>https://www.maff.go.jp/j/supply/hozyo/yusyutu_kokusai/result_260601_104-2.html</t>
    <phoneticPr fontId="2"/>
  </si>
  <si>
    <t>アジア水環境改善モデル事業</t>
  </si>
  <si>
    <t>アジア・大洋州地域における水ビジネス市場への我が国企業等の進出を促進し、水環境が改善されることを目的とし、実現可能性調査を通じた事業計画書の作成、事業計画に基づく実証試験、事業効果やビジネスモデルとしての適用性の検証等を支援。</t>
    <phoneticPr fontId="2"/>
  </si>
  <si>
    <t>令和８年3月23日～4月24日</t>
    <rPh sb="5" eb="6">
      <t>ガツ</t>
    </rPh>
    <rPh sb="8" eb="9">
      <t>ニチ</t>
    </rPh>
    <rPh sb="11" eb="12">
      <t>ガツ</t>
    </rPh>
    <rPh sb="14" eb="15">
      <t>ニチ</t>
    </rPh>
    <phoneticPr fontId="1"/>
  </si>
  <si>
    <t>水</t>
    <rPh sb="0" eb="1">
      <t>ミズ</t>
    </rPh>
    <phoneticPr fontId="2"/>
  </si>
  <si>
    <t>アジア・大洋州</t>
    <phoneticPr fontId="2"/>
  </si>
  <si>
    <t>10,000千円上限
（１年目採択案件）</t>
  </si>
  <si>
    <t>３年を想定
（年度毎に評価を行い、継続が認められた事業については継続）</t>
    <phoneticPr fontId="2"/>
  </si>
  <si>
    <t>民間企業等</t>
    <phoneticPr fontId="2"/>
  </si>
  <si>
    <t>https://www.env.go.jp/water/asia_business/weib.html</t>
  </si>
  <si>
    <t>4/24以降に更新予定</t>
    <rPh sb="4" eb="6">
      <t>イコウ</t>
    </rPh>
    <rPh sb="7" eb="9">
      <t>コウシン</t>
    </rPh>
    <rPh sb="9" eb="11">
      <t>ヨテイ</t>
    </rPh>
    <phoneticPr fontId="1"/>
  </si>
  <si>
    <t>開発途上国・新興国等における医療技術等実用化研究事業</t>
  </si>
  <si>
    <t>開発途上国・新興国等におけるニーズを十分に踏まえた医療機器・医療機器プログラム等の開発するために、デザインアプローチを活用し、医療現場における具体的な医療機器へのニーズの把握から試作品作製、薬事申請に至るまでの研究開発を支援。</t>
    <rPh sb="59" eb="61">
      <t>カツヨウ</t>
    </rPh>
    <rPh sb="110" eb="112">
      <t>シエン</t>
    </rPh>
    <phoneticPr fontId="2"/>
  </si>
  <si>
    <t>令和8年3月27日～ 4月28日正午</t>
    <phoneticPr fontId="2"/>
  </si>
  <si>
    <t>アジア・アフリカ健康構想で覚書（MOC)を締結した12か国を主たる対象国とする</t>
  </si>
  <si>
    <t>研究開発費の規模
（間接経費等を含まない）
課題１．開発途上国・新興国等における医療技術等実用化研究（アフリカ諸国を除く）1課題当たり年間　初年度11,500千円（上限）、2～3年度23,000千円（上限）
課題２．アフリカにおける医療技術等実用化研究　1課題当たり年間　初年度11,500千円（上限）、2年度15,300千円（上限）、3～4年度23,000千円（上限）</t>
    <rPh sb="0" eb="2">
      <t>ケンキュウ</t>
    </rPh>
    <rPh sb="2" eb="5">
      <t>カイハツヒ</t>
    </rPh>
    <rPh sb="6" eb="8">
      <t>キボ</t>
    </rPh>
    <rPh sb="10" eb="12">
      <t>カンセツ</t>
    </rPh>
    <rPh sb="12" eb="14">
      <t>ケイヒ</t>
    </rPh>
    <rPh sb="14" eb="15">
      <t>トウ</t>
    </rPh>
    <rPh sb="16" eb="17">
      <t>フク</t>
    </rPh>
    <rPh sb="22" eb="24">
      <t>カダイ</t>
    </rPh>
    <rPh sb="26" eb="28">
      <t>カイハツ</t>
    </rPh>
    <rPh sb="28" eb="31">
      <t>トジョウコク</t>
    </rPh>
    <rPh sb="32" eb="35">
      <t>シンコウコク</t>
    </rPh>
    <rPh sb="35" eb="36">
      <t>トウ</t>
    </rPh>
    <rPh sb="40" eb="42">
      <t>イリョウ</t>
    </rPh>
    <rPh sb="42" eb="44">
      <t>ギジュツ</t>
    </rPh>
    <rPh sb="44" eb="45">
      <t>トウ</t>
    </rPh>
    <rPh sb="45" eb="48">
      <t>ジツヨウカ</t>
    </rPh>
    <rPh sb="48" eb="50">
      <t>ケンキュウ</t>
    </rPh>
    <rPh sb="55" eb="57">
      <t>ショコク</t>
    </rPh>
    <rPh sb="58" eb="59">
      <t>ノゾ</t>
    </rPh>
    <rPh sb="62" eb="64">
      <t>カダイ</t>
    </rPh>
    <rPh sb="64" eb="65">
      <t>ア</t>
    </rPh>
    <rPh sb="67" eb="69">
      <t>ネンカン</t>
    </rPh>
    <rPh sb="70" eb="73">
      <t>ショネンド</t>
    </rPh>
    <rPh sb="79" eb="81">
      <t>センエン</t>
    </rPh>
    <rPh sb="82" eb="84">
      <t>ジョウゲン</t>
    </rPh>
    <rPh sb="89" eb="91">
      <t>ネンド</t>
    </rPh>
    <rPh sb="97" eb="99">
      <t>センエン</t>
    </rPh>
    <rPh sb="100" eb="102">
      <t>ジョウゲン</t>
    </rPh>
    <rPh sb="104" eb="106">
      <t>カダイ</t>
    </rPh>
    <rPh sb="116" eb="118">
      <t>イリョウ</t>
    </rPh>
    <rPh sb="118" eb="120">
      <t>ギジュツ</t>
    </rPh>
    <rPh sb="120" eb="121">
      <t>トウ</t>
    </rPh>
    <rPh sb="121" eb="124">
      <t>ジツヨウカ</t>
    </rPh>
    <rPh sb="124" eb="126">
      <t>ケンキュウ</t>
    </rPh>
    <rPh sb="153" eb="155">
      <t>ネンド</t>
    </rPh>
    <rPh sb="161" eb="163">
      <t>センエン</t>
    </rPh>
    <rPh sb="164" eb="166">
      <t>ジョウゲン</t>
    </rPh>
    <phoneticPr fontId="2"/>
  </si>
  <si>
    <t>課題1：令和8年8月（予定）～令和10年度末
課題2：令和8年8月（予定）～令和11年度末</t>
    <rPh sb="0" eb="2">
      <t>カダイ</t>
    </rPh>
    <rPh sb="4" eb="6">
      <t>レイワ</t>
    </rPh>
    <rPh sb="7" eb="8">
      <t>ネン</t>
    </rPh>
    <rPh sb="9" eb="10">
      <t>ガツ</t>
    </rPh>
    <rPh sb="11" eb="13">
      <t>ヨテイ</t>
    </rPh>
    <rPh sb="15" eb="17">
      <t>レイワ</t>
    </rPh>
    <rPh sb="19" eb="20">
      <t>ネン</t>
    </rPh>
    <rPh sb="20" eb="21">
      <t>ド</t>
    </rPh>
    <rPh sb="21" eb="22">
      <t>マツ</t>
    </rPh>
    <rPh sb="23" eb="25">
      <t>カダイ</t>
    </rPh>
    <phoneticPr fontId="2"/>
  </si>
  <si>
    <t>民間企業の研究開発部門、研究所等</t>
    <rPh sb="0" eb="2">
      <t>ミンカン</t>
    </rPh>
    <rPh sb="2" eb="4">
      <t>キギョウ</t>
    </rPh>
    <rPh sb="5" eb="7">
      <t>ケンキュウ</t>
    </rPh>
    <rPh sb="7" eb="9">
      <t>カイハツ</t>
    </rPh>
    <rPh sb="9" eb="11">
      <t>ブモン</t>
    </rPh>
    <rPh sb="12" eb="14">
      <t>ケンキュウ</t>
    </rPh>
    <rPh sb="14" eb="15">
      <t>ショ</t>
    </rPh>
    <rPh sb="15" eb="16">
      <t>トウ</t>
    </rPh>
    <phoneticPr fontId="2"/>
  </si>
  <si>
    <t>https://www.amed.go.jp/koubo/03002/01/B_00012.html</t>
    <phoneticPr fontId="2"/>
  </si>
  <si>
    <t>AMED</t>
  </si>
  <si>
    <t>ヘルスケア産業国際展開推進事業費補助金</t>
    <phoneticPr fontId="2"/>
  </si>
  <si>
    <t>我が国が高い競争力を有する医療や介護等のヘルスケアに関して、技術及びサービス、製品の強みを活かした戦略的な海外展開を計画・実施する医療機関や企業等の事業者の基礎調査及び実証調査費用を補助することによって、我が国のヘルスケア製品・サービスの海外展開を促進させることを目的とする。</t>
    <phoneticPr fontId="2"/>
  </si>
  <si>
    <t>令和8年4月24日（金）～令和8年5月21日（木）12時厳守</t>
    <rPh sb="28" eb="30">
      <t>ゲンシュ</t>
    </rPh>
    <phoneticPr fontId="2"/>
  </si>
  <si>
    <t>ヘルスケア関連産業（健康・医療・介護）</t>
    <phoneticPr fontId="2"/>
  </si>
  <si>
    <t>中小企業等は２／３以内、大企業は１／３以内</t>
    <phoneticPr fontId="2"/>
  </si>
  <si>
    <t>交付決定の日から令和９年２月 2６日（金）まで</t>
    <rPh sb="0" eb="2">
      <t>コウフ</t>
    </rPh>
    <rPh sb="2" eb="4">
      <t>ケッテイ</t>
    </rPh>
    <phoneticPr fontId="2"/>
  </si>
  <si>
    <t>法人格を有する民間事業者又は団体</t>
    <phoneticPr fontId="2"/>
  </si>
  <si>
    <t>https://medicalexcellencejapan.org/jp/all/detail/794/</t>
    <phoneticPr fontId="2"/>
  </si>
  <si>
    <t>安全性・信頼性を確保したデジタルインフラの海外展開支援事業「ローカル・スタートアップ枠」</t>
  </si>
  <si>
    <t>デジタル技術を活用して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</si>
  <si>
    <t>デジタル技術</t>
  </si>
  <si>
    <t>１件につき原則1,000万円</t>
  </si>
  <si>
    <t>契約締結日～当事業年度末まで</t>
  </si>
  <si>
    <t> 国内に本社を置く事業者を対象とする。
 原則として、①東京都以外に所在地を置く資本金1億円以下のICT中小企業（大学法人との連携、スタートアップを含む。）もしくは、②スタートアップ企業を想定。</t>
  </si>
  <si>
    <t>https://jpd3.jp/hot-topics/overseas-expansion-support-business-2026/</t>
  </si>
  <si>
    <t>総務省</t>
  </si>
  <si>
    <t>日アフリカ協働ビジネス促進に向けたキャパシティビルディング事業</t>
    <phoneticPr fontId="2"/>
  </si>
  <si>
    <t>UNIDOのネットワークを活用し、アフリカで日本の技術を活用するビジネスプランの公募を行い、応募したアフリカ企業と日本企業のマッチングを行う。さらに、マッチングが成立したアフリカ企業を対象とした人材育成を支援し、相手国企業のキャパシティビルディングを通じて日本企業のビジネスパートナーを育成することで、新たなビジネス機会の創出を後押しする。</t>
    <rPh sb="13" eb="15">
      <t>カツヨウ</t>
    </rPh>
    <rPh sb="102" eb="104">
      <t>シエン</t>
    </rPh>
    <phoneticPr fontId="2"/>
  </si>
  <si>
    <t>エネルギー、環境、アグリビジネス、保健衛生、災害対策分野</t>
    <rPh sb="6" eb="8">
      <t>カンキョウ</t>
    </rPh>
    <rPh sb="17" eb="19">
      <t>ホケン</t>
    </rPh>
    <rPh sb="19" eb="21">
      <t>エイセイ</t>
    </rPh>
    <rPh sb="22" eb="24">
      <t>サイガイ</t>
    </rPh>
    <rPh sb="24" eb="26">
      <t>タイサク</t>
    </rPh>
    <rPh sb="26" eb="28">
      <t>ブンヤ</t>
    </rPh>
    <phoneticPr fontId="2"/>
  </si>
  <si>
    <t>アフリカ</t>
    <phoneticPr fontId="2"/>
  </si>
  <si>
    <t>令和8年4月中旬～令和10年3月（予定）</t>
    <rPh sb="0" eb="2">
      <t>レイワ</t>
    </rPh>
    <rPh sb="3" eb="4">
      <t>ネン</t>
    </rPh>
    <rPh sb="5" eb="6">
      <t>ガツ</t>
    </rPh>
    <rPh sb="6" eb="8">
      <t>チュウジュン</t>
    </rPh>
    <rPh sb="9" eb="11">
      <t>レイワ</t>
    </rPh>
    <rPh sb="13" eb="14">
      <t>ネン</t>
    </rPh>
    <rPh sb="15" eb="16">
      <t>ガツ</t>
    </rPh>
    <rPh sb="17" eb="19">
      <t>ヨテイ</t>
    </rPh>
    <phoneticPr fontId="2"/>
  </si>
  <si>
    <t>アフリカへの技術移転による事業展開を目指す企業</t>
    <rPh sb="6" eb="8">
      <t>ギジュツ</t>
    </rPh>
    <rPh sb="8" eb="10">
      <t>イテン</t>
    </rPh>
    <rPh sb="13" eb="15">
      <t>ジギョウ</t>
    </rPh>
    <rPh sb="15" eb="17">
      <t>テンカイ</t>
    </rPh>
    <rPh sb="18" eb="20">
      <t>メザ</t>
    </rPh>
    <rPh sb="21" eb="23">
      <t>キギョウ</t>
    </rPh>
    <phoneticPr fontId="2"/>
  </si>
  <si>
    <t>経済産業省</t>
    <rPh sb="0" eb="5">
      <t>ケイザイサンギョウショウ</t>
    </rPh>
    <phoneticPr fontId="2"/>
  </si>
  <si>
    <t>日本型教育の海外展開（EDU-Portニッポン）
「日本型教育海外展開応援事業（EDU-Portニッポン応援プロジェクト）」、「日本型教育の海外展開に関する調査研究事業」</t>
    <rPh sb="0" eb="2">
      <t>ニホン</t>
    </rPh>
    <rPh sb="2" eb="3">
      <t>ガタ</t>
    </rPh>
    <rPh sb="3" eb="5">
      <t>キョウイク</t>
    </rPh>
    <rPh sb="6" eb="8">
      <t>カイガイ</t>
    </rPh>
    <rPh sb="8" eb="10">
      <t>テンカイ</t>
    </rPh>
    <rPh sb="26" eb="31">
      <t>ニホンガタキョウイク</t>
    </rPh>
    <rPh sb="31" eb="33">
      <t>カイガイ</t>
    </rPh>
    <rPh sb="33" eb="35">
      <t>テンカイ</t>
    </rPh>
    <rPh sb="35" eb="37">
      <t>オウエン</t>
    </rPh>
    <rPh sb="37" eb="39">
      <t>ジギョウ</t>
    </rPh>
    <rPh sb="52" eb="54">
      <t>オウエン</t>
    </rPh>
    <rPh sb="64" eb="69">
      <t>ニホンガタキョウイク</t>
    </rPh>
    <rPh sb="70" eb="72">
      <t>カイガイ</t>
    </rPh>
    <rPh sb="72" eb="74">
      <t>テンカイ</t>
    </rPh>
    <rPh sb="75" eb="76">
      <t>カン</t>
    </rPh>
    <rPh sb="78" eb="80">
      <t>チョウサ</t>
    </rPh>
    <rPh sb="80" eb="82">
      <t>ケンキュウ</t>
    </rPh>
    <rPh sb="82" eb="84">
      <t>ジギョウ</t>
    </rPh>
    <phoneticPr fontId="2"/>
  </si>
  <si>
    <t>日本の特色ある教育を海外に紹介するとともに、それを通じて得られた知見を国内の教育に還元するための取組。
「応援プロジェクト」：これまでに培った教育コンテンツ・手法・ノウハウなどに基づいた、教育に関する取組の海外展開を支援。
「調査研究事業」：毎年度テーマを設定し、日本の特色ある取組への関心やニーズが高いと思われる国・地域、ニーズの具体的内容を特定し、展開を図る方策を調査・分析する事業を支援。</t>
    <rPh sb="48" eb="50">
      <t>トリクミ</t>
    </rPh>
    <rPh sb="53" eb="55">
      <t>オウエン</t>
    </rPh>
    <rPh sb="113" eb="115">
      <t>チョウサ</t>
    </rPh>
    <rPh sb="115" eb="117">
      <t>ケンキュウ</t>
    </rPh>
    <rPh sb="117" eb="119">
      <t>ジギョウ</t>
    </rPh>
    <rPh sb="121" eb="124">
      <t>マイネンド</t>
    </rPh>
    <rPh sb="128" eb="130">
      <t>セッテイ</t>
    </rPh>
    <phoneticPr fontId="2"/>
  </si>
  <si>
    <r>
      <t>令和8年5月12日～６月10日正午</t>
    </r>
    <r>
      <rPr>
        <b/>
        <sz val="12"/>
        <color theme="1"/>
        <rFont val="游ゴシック"/>
        <family val="3"/>
        <charset val="128"/>
        <scheme val="minor"/>
      </rPr>
      <t>【年1回公募】</t>
    </r>
    <rPh sb="0" eb="2">
      <t>レイワ</t>
    </rPh>
    <rPh sb="3" eb="4">
      <t>ネン</t>
    </rPh>
    <rPh sb="5" eb="6">
      <t>ガツ</t>
    </rPh>
    <rPh sb="8" eb="9">
      <t>ヒ</t>
    </rPh>
    <rPh sb="11" eb="12">
      <t>ガツ</t>
    </rPh>
    <rPh sb="14" eb="15">
      <t>ヒ</t>
    </rPh>
    <rPh sb="15" eb="17">
      <t>ショウゴ</t>
    </rPh>
    <rPh sb="18" eb="19">
      <t>ネン</t>
    </rPh>
    <rPh sb="20" eb="21">
      <t>カイ</t>
    </rPh>
    <rPh sb="21" eb="23">
      <t>コウボ</t>
    </rPh>
    <phoneticPr fontId="2"/>
  </si>
  <si>
    <t>日本型教育</t>
    <rPh sb="0" eb="5">
      <t>ニホンガタキョウイク</t>
    </rPh>
    <phoneticPr fontId="2"/>
  </si>
  <si>
    <t>２年（予定）</t>
    <rPh sb="1" eb="2">
      <t>ネン</t>
    </rPh>
    <rPh sb="3" eb="5">
      <t>ヨテイ</t>
    </rPh>
    <phoneticPr fontId="2"/>
  </si>
  <si>
    <t xml:space="preserve"> 国立大学法人、公立大学法人、学校法人、準学校法人、 地方公共団体、地方教育委員会、教育事業を行う機関（予備校、塾、学習支援業、NPO、企業など）</t>
    <phoneticPr fontId="2"/>
  </si>
  <si>
    <t>文部科学省</t>
    <rPh sb="0" eb="5">
      <t>モンブカガクショウ</t>
    </rPh>
    <phoneticPr fontId="2"/>
  </si>
  <si>
    <t>有機JAS認証、GAP等認証取得等支援事業</t>
    <phoneticPr fontId="2"/>
  </si>
  <si>
    <t>国際的に市場規模・取引量が拡大している中、輸出の機会を逸しないよう有機JAS認証及び
GAP等認証の取得や商談会等への参加に必要な経費を支援する。</t>
    <phoneticPr fontId="2"/>
  </si>
  <si>
    <t>第１回：令和８年５月７日～６月５日
第２回：令和８年６月６日～７月７日
第３回：令和８年７月８日～８月６日（有機のみ）
（執行状況により追加公募又は公募終了する場合あり）</t>
    <rPh sb="0" eb="1">
      <t>ダイ</t>
    </rPh>
    <rPh sb="2" eb="3">
      <t>カイ</t>
    </rPh>
    <rPh sb="4" eb="6">
      <t>レイワ</t>
    </rPh>
    <rPh sb="7" eb="8">
      <t>ネン</t>
    </rPh>
    <rPh sb="9" eb="10">
      <t>ガツ</t>
    </rPh>
    <rPh sb="11" eb="12">
      <t>ニチ</t>
    </rPh>
    <rPh sb="14" eb="15">
      <t>ガツ</t>
    </rPh>
    <rPh sb="16" eb="17">
      <t>ニチ</t>
    </rPh>
    <rPh sb="18" eb="19">
      <t>ダイ</t>
    </rPh>
    <rPh sb="20" eb="21">
      <t>カイ</t>
    </rPh>
    <rPh sb="22" eb="24">
      <t>レイワ</t>
    </rPh>
    <rPh sb="25" eb="26">
      <t>ネン</t>
    </rPh>
    <rPh sb="27" eb="28">
      <t>ガツ</t>
    </rPh>
    <rPh sb="29" eb="30">
      <t>ニチ</t>
    </rPh>
    <rPh sb="32" eb="33">
      <t>ガツ</t>
    </rPh>
    <rPh sb="34" eb="35">
      <t>ニチ</t>
    </rPh>
    <rPh sb="36" eb="37">
      <t>ダイ</t>
    </rPh>
    <rPh sb="38" eb="39">
      <t>カイ</t>
    </rPh>
    <rPh sb="40" eb="42">
      <t>レイワ</t>
    </rPh>
    <rPh sb="43" eb="44">
      <t>ネン</t>
    </rPh>
    <rPh sb="45" eb="46">
      <t>ガツ</t>
    </rPh>
    <rPh sb="47" eb="48">
      <t>ニチ</t>
    </rPh>
    <rPh sb="50" eb="51">
      <t>ガツ</t>
    </rPh>
    <rPh sb="52" eb="53">
      <t>ニチ</t>
    </rPh>
    <rPh sb="54" eb="56">
      <t>ユウキ</t>
    </rPh>
    <rPh sb="61" eb="63">
      <t>シッコウ</t>
    </rPh>
    <rPh sb="63" eb="65">
      <t>ジョウキョウ</t>
    </rPh>
    <rPh sb="68" eb="70">
      <t>ツイカ</t>
    </rPh>
    <rPh sb="70" eb="72">
      <t>コウボ</t>
    </rPh>
    <rPh sb="72" eb="73">
      <t>マタ</t>
    </rPh>
    <rPh sb="74" eb="76">
      <t>コウボ</t>
    </rPh>
    <rPh sb="76" eb="78">
      <t>シュウリョウ</t>
    </rPh>
    <rPh sb="80" eb="82">
      <t>バアイ</t>
    </rPh>
    <phoneticPr fontId="2"/>
  </si>
  <si>
    <t>農産物・畜産物（有機のみ）・加工食品</t>
    <rPh sb="0" eb="3">
      <t>ノウサンブツ</t>
    </rPh>
    <rPh sb="4" eb="7">
      <t>チクサンブツ</t>
    </rPh>
    <rPh sb="8" eb="10">
      <t>ユウキ</t>
    </rPh>
    <rPh sb="14" eb="16">
      <t>カコウ</t>
    </rPh>
    <rPh sb="16" eb="18">
      <t>ショクヒン</t>
    </rPh>
    <phoneticPr fontId="2"/>
  </si>
  <si>
    <t>認証取得費用、機械のリース料については、費用の
１/２以内。商談、商品開発は定額。</t>
    <phoneticPr fontId="2"/>
  </si>
  <si>
    <t>交付決定の日から
令和９年２月 26日（金）まで。</t>
    <rPh sb="0" eb="2">
      <t>コウフ</t>
    </rPh>
    <rPh sb="2" eb="4">
      <t>ケッテイ</t>
    </rPh>
    <rPh sb="5" eb="6">
      <t>ヒ</t>
    </rPh>
    <rPh sb="9" eb="11">
      <t>レイワ</t>
    </rPh>
    <rPh sb="12" eb="13">
      <t>ネン</t>
    </rPh>
    <rPh sb="14" eb="15">
      <t>ガツ</t>
    </rPh>
    <rPh sb="18" eb="19">
      <t>ニチ</t>
    </rPh>
    <rPh sb="20" eb="21">
      <t>キン</t>
    </rPh>
    <phoneticPr fontId="2"/>
  </si>
  <si>
    <t>農業者等、食品事業者等</t>
    <rPh sb="0" eb="3">
      <t>ノウギョウシャ</t>
    </rPh>
    <rPh sb="3" eb="4">
      <t>トウ</t>
    </rPh>
    <rPh sb="5" eb="7">
      <t>ショクヒン</t>
    </rPh>
    <rPh sb="7" eb="9">
      <t>ジギョウ</t>
    </rPh>
    <rPh sb="9" eb="10">
      <t>シャ</t>
    </rPh>
    <rPh sb="10" eb="11">
      <t>ナド</t>
    </rPh>
    <phoneticPr fontId="2"/>
  </si>
  <si>
    <t>https://myfarm.co.jp/export-organic-gap/</t>
    <phoneticPr fontId="2"/>
  </si>
  <si>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</si>
  <si>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</si>
  <si>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</si>
  <si>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</si>
  <si>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</si>
  <si>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</si>
  <si>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令和８年度から令和１２年度二酸化炭素排出抑制
対策事業費等補助金（二国間クレジット制度資金支援事業のうち設備補助事業</t>
    <phoneticPr fontId="2"/>
  </si>
  <si>
    <t>一般的に導入コストが高く、途上国への普及に困難が伴う脱炭素技術・製品について初期投資費用の一部を補助し、企業等による優れた脱炭素技術等を活用した事業への投資を促進することで、脱炭素技術等をパートナー国への導入を支援し、各国の脱炭素社会への移行につなげ、削減分についてJCMクレジット化を図る。</t>
    <phoneticPr fontId="2"/>
  </si>
  <si>
    <t>令和8年4月17日（金）〜令和8年9月30日(火) 12:00（正午）
締切（第1回：5月22日12:00、第2回：7月24日12:00、第3回：9月30日12:00）</t>
    <rPh sb="10" eb="11">
      <t>キン</t>
    </rPh>
    <phoneticPr fontId="2"/>
  </si>
  <si>
    <t>JCM二国間文書に署名しているパートナー国又は署名が見込まれるグローバルサウス諸国等</t>
    <rPh sb="21" eb="22">
      <t>ナド</t>
    </rPh>
    <phoneticPr fontId="2"/>
  </si>
  <si>
    <t>20億円以下/件を目安とし、事業実施国の類似技術の導入実績により、補助対象経費総額の50～20%を上限</t>
    <rPh sb="7" eb="8">
      <t>ケン</t>
    </rPh>
    <rPh sb="33" eb="37">
      <t>ホジョタイショウ</t>
    </rPh>
    <rPh sb="37" eb="39">
      <t>ケイヒ</t>
    </rPh>
    <rPh sb="39" eb="41">
      <t>ソウガク</t>
    </rPh>
    <phoneticPr fontId="2"/>
  </si>
  <si>
    <t>最大５年（補助交付決定を受けた後に設備の設置工事に着手し、５年以内に完工すること。）</t>
    <phoneticPr fontId="2"/>
  </si>
  <si>
    <t>国際コンソーシアム（日本法人と外国法人等により構成され、事業実施を効率的に推進する組織）の代表事業者である日本法人（民間企業、地方公共団体、独立行政法人、一般社団法人、一般財団法人、公益社団法人、公益財団法人等）</t>
    <rPh sb="63" eb="69">
      <t>チホウコウキョウダンタイ</t>
    </rPh>
    <rPh sb="77" eb="79">
      <t>イッパン</t>
    </rPh>
    <rPh sb="84" eb="86">
      <t>イッパン</t>
    </rPh>
    <rPh sb="91" eb="93">
      <t>コウエキ</t>
    </rPh>
    <rPh sb="93" eb="95">
      <t>シャダン</t>
    </rPh>
    <rPh sb="95" eb="97">
      <t>ホウジン</t>
    </rPh>
    <rPh sb="98" eb="100">
      <t>コウエキ</t>
    </rPh>
    <rPh sb="100" eb="104">
      <t>ザイダンホウジン</t>
    </rPh>
    <rPh sb="104" eb="105">
      <t>ナド</t>
    </rPh>
    <phoneticPr fontId="2"/>
  </si>
  <si>
    <t>https://gec.jp/jcm/jp/kobo/mp260417/</t>
    <phoneticPr fontId="2"/>
  </si>
  <si>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</si>
  <si>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</si>
  <si>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令和8年4月1日～令和9年3月31日</t>
    <rPh sb="0" eb="2">
      <t>レイワ</t>
    </rPh>
    <rPh sb="3" eb="4">
      <t>ネン</t>
    </rPh>
    <rPh sb="5" eb="6">
      <t>ガツ</t>
    </rPh>
    <rPh sb="7" eb="8">
      <t>ニチ</t>
    </rPh>
    <rPh sb="9" eb="11">
      <t>レイワ</t>
    </rPh>
    <rPh sb="12" eb="13">
      <t>ネン</t>
    </rPh>
    <rPh sb="14" eb="15">
      <t>ガツ</t>
    </rPh>
    <rPh sb="17" eb="18">
      <t>ニチダイニカイコウボ</t>
    </rPh>
    <phoneticPr fontId="2"/>
  </si>
  <si>
    <t>デジタル技術</t>
    <rPh sb="4" eb="6">
      <t>ギジュツ</t>
    </rPh>
    <phoneticPr fontId="2"/>
  </si>
  <si>
    <t>日本国法人</t>
    <rPh sb="2" eb="3">
      <t>クニ</t>
    </rPh>
    <rPh sb="3" eb="5">
      <t>ホウジン</t>
    </rPh>
    <phoneticPr fontId="2"/>
  </si>
  <si>
    <t>https://jpd3.jp/news/2025-07-09-1/</t>
    <phoneticPr fontId="2"/>
  </si>
  <si>
    <t>総務省</t>
    <phoneticPr fontId="2"/>
  </si>
  <si>
    <t>海外サプライチェーン構築を図る認定輸出事業者への金融支援事業</t>
  </si>
  <si>
    <t>（株）日本政策金融公庫から農林水産物・食品輸出基盤強化資金（海外においてサプライチェーンを構築するための施設の整備等に必要な資金）の融資を受け、認定輸出事業計画に基づき海外での活動を行う認定輸出事業者に対し、対象資金の金利負担を軽減。</t>
    <phoneticPr fontId="2"/>
  </si>
  <si>
    <t>随時</t>
    <rPh sb="0" eb="2">
      <t>ズイジ</t>
    </rPh>
    <phoneticPr fontId="2"/>
  </si>
  <si>
    <t>対象金利に対して、最大２％、最長５年間、融資枠上限20億円（１件あたり上限５億円）</t>
    <rPh sb="0" eb="2">
      <t>タイショウ</t>
    </rPh>
    <rPh sb="2" eb="4">
      <t>キンリ</t>
    </rPh>
    <rPh sb="5" eb="6">
      <t>タイ</t>
    </rPh>
    <rPh sb="9" eb="11">
      <t>サイダイ</t>
    </rPh>
    <rPh sb="14" eb="16">
      <t>サイチョウ</t>
    </rPh>
    <rPh sb="17" eb="19">
      <t>ネンカン</t>
    </rPh>
    <rPh sb="20" eb="23">
      <t>ユウシワク</t>
    </rPh>
    <rPh sb="23" eb="25">
      <t>ジョウゲン</t>
    </rPh>
    <rPh sb="27" eb="29">
      <t>オクエン</t>
    </rPh>
    <rPh sb="31" eb="32">
      <t>ケン</t>
    </rPh>
    <rPh sb="35" eb="37">
      <t>ジョウゲン</t>
    </rPh>
    <rPh sb="38" eb="39">
      <t>オク</t>
    </rPh>
    <rPh sb="39" eb="40">
      <t>エン</t>
    </rPh>
    <phoneticPr fontId="2"/>
  </si>
  <si>
    <t>最長５年間</t>
    <rPh sb="0" eb="2">
      <t>サイチョウ</t>
    </rPh>
    <rPh sb="3" eb="5">
      <t>ネンカン</t>
    </rPh>
    <phoneticPr fontId="2"/>
  </si>
  <si>
    <t>https://www.ofsi.or.jp/finance/</t>
    <phoneticPr fontId="2"/>
  </si>
  <si>
    <t>&lt;協業・連携支援&gt;</t>
    <rPh sb="1" eb="3">
      <t>キョウギョウ</t>
    </rPh>
    <rPh sb="4" eb="8">
      <t>レンケイシエン</t>
    </rPh>
    <phoneticPr fontId="2"/>
  </si>
  <si>
    <t>日本発フードテックを活用した事業の海外展開支援委託事業（海外販路開拓のための支援策の検証及び課題の整理・分析）</t>
    <phoneticPr fontId="2"/>
  </si>
  <si>
    <t>フードテックに取り組む国内スタートアップ企業等を対象に、イベント「ASIA-PACIFIC AGRI-FOOD INNOVATION SUMMIT」への出展支援の他、新規ビジネスモデルを探している海外企業や投資家、協業先とのマッチングの機会を設ける取組を支援。</t>
    <rPh sb="24" eb="26">
      <t>タイショウ</t>
    </rPh>
    <phoneticPr fontId="2"/>
  </si>
  <si>
    <t>令和8年5月8日～令和8年６月12日</t>
    <rPh sb="0" eb="2">
      <t>レイワ</t>
    </rPh>
    <rPh sb="3" eb="4">
      <t>ネン</t>
    </rPh>
    <rPh sb="5" eb="6">
      <t>ガツ</t>
    </rPh>
    <rPh sb="7" eb="8">
      <t>ヒ</t>
    </rPh>
    <rPh sb="9" eb="11">
      <t>レイワ</t>
    </rPh>
    <rPh sb="12" eb="13">
      <t>ネン</t>
    </rPh>
    <rPh sb="14" eb="15">
      <t>ガツ</t>
    </rPh>
    <rPh sb="17" eb="18">
      <t>ヒ</t>
    </rPh>
    <phoneticPr fontId="2"/>
  </si>
  <si>
    <t>Foodtech関連分野</t>
    <rPh sb="8" eb="12">
      <t>カンレンブンヤ</t>
    </rPh>
    <phoneticPr fontId="2"/>
  </si>
  <si>
    <t>令和8年7月初旬～令和9年1月下旬</t>
    <rPh sb="0" eb="2">
      <t>レイワ</t>
    </rPh>
    <rPh sb="3" eb="4">
      <t>ネン</t>
    </rPh>
    <rPh sb="5" eb="6">
      <t>ガツ</t>
    </rPh>
    <rPh sb="6" eb="8">
      <t>ショジュン</t>
    </rPh>
    <rPh sb="9" eb="11">
      <t>レイワ</t>
    </rPh>
    <rPh sb="12" eb="13">
      <t>ネン</t>
    </rPh>
    <rPh sb="14" eb="15">
      <t>ガツ</t>
    </rPh>
    <rPh sb="15" eb="17">
      <t>ゲジュン</t>
    </rPh>
    <phoneticPr fontId="2"/>
  </si>
  <si>
    <t>民間事業者等</t>
    <rPh sb="0" eb="5">
      <t>ミンカンジギョウシャ</t>
    </rPh>
    <rPh sb="5" eb="6">
      <t>トウ</t>
    </rPh>
    <phoneticPr fontId="2"/>
  </si>
  <si>
    <t>https://jp.cic.com/news/foodtech-global-expansion-support/</t>
    <phoneticPr fontId="2"/>
  </si>
  <si>
    <t>&lt;現地課題の事業化&gt;</t>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</si>
  <si>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</si>
  <si>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</si>
  <si>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</si>
  <si>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</si>
  <si>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ニーズ確認調査：上限1,500万円
ビジネス化実証事業調査：上限4,000万円</t>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</si>
  <si>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</si>
  <si>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日本国で施行されている法令に基づき登記されている法人</t>
  </si>
  <si>
    <t>https://www.jica.go.jp/activities/schemes/priv_partner/activities/index.html</t>
  </si>
  <si>
    <t>JICA</t>
  </si>
  <si>
    <t>＜メンタリング・マッチング＞</t>
    <phoneticPr fontId="2"/>
  </si>
  <si>
    <t>グローバル・スタートアップ・アクセラレーションプログラム</t>
  </si>
  <si>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</si>
  <si>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3ヶ月程度
（主な支援例：対面講義1週間程度、メンタリング12週間程度、ネットワーキング数回、現地渡航1週間程度）</t>
    <rPh sb="13" eb="15">
      <t>タイメン</t>
    </rPh>
    <phoneticPr fontId="2"/>
  </si>
  <si>
    <t>日本国内に拠点を持つ全国のスタートアップ</t>
  </si>
  <si>
    <t>https://www.jetro.go.jp/services/gsap.html</t>
  </si>
  <si>
    <t>JETRO</t>
  </si>
  <si>
    <t>環境技術CEO商談会</t>
    <phoneticPr fontId="2"/>
  </si>
  <si>
    <t>日本企業からの購入、代理店契約・日本製品の購入、合弁会社の設立、共同開発・技術提携、日本企業への生産委託等を希望する11の国・地域の海外企業経営者（CEO等）との商談会の機会を提供。</t>
    <phoneticPr fontId="2"/>
  </si>
  <si>
    <t>令和8年4月13日～令和8年5月14日</t>
    <rPh sb="0" eb="2">
      <t>レイワ</t>
    </rPh>
    <rPh sb="3" eb="4">
      <t>ネン</t>
    </rPh>
    <rPh sb="5" eb="6">
      <t>ガツ</t>
    </rPh>
    <rPh sb="8" eb="9">
      <t>ニチ</t>
    </rPh>
    <rPh sb="10" eb="12">
      <t>レイワ</t>
    </rPh>
    <rPh sb="13" eb="14">
      <t>ネン</t>
    </rPh>
    <rPh sb="15" eb="16">
      <t>ガツ</t>
    </rPh>
    <rPh sb="18" eb="19">
      <t>ニチ</t>
    </rPh>
    <phoneticPr fontId="2"/>
  </si>
  <si>
    <t>産業機械・装置、リサイクル、IT・IoT、エネルギー、水処理、建設・建材、食品・消費財、素材・材料・部品</t>
    <phoneticPr fontId="2"/>
  </si>
  <si>
    <t>イギリス、ベルギー、カナダ、インド、インドネシア、シンガポール、タイ、フィリピン、ベトナム、マレーシア、台湾、韓国、香港等</t>
    <phoneticPr fontId="2"/>
  </si>
  <si>
    <t>令和8年7月27日～31日
※一部の商談を対面で実施予定（会場は東京を予定）</t>
    <rPh sb="0" eb="2">
      <t>レイワ</t>
    </rPh>
    <rPh sb="3" eb="4">
      <t>ネン</t>
    </rPh>
    <rPh sb="5" eb="6">
      <t>ガツ</t>
    </rPh>
    <rPh sb="8" eb="9">
      <t>ニチ</t>
    </rPh>
    <rPh sb="12" eb="13">
      <t>ニチ</t>
    </rPh>
    <rPh sb="32" eb="34">
      <t>トウキョウ</t>
    </rPh>
    <rPh sb="35" eb="37">
      <t>ヨテイ</t>
    </rPh>
    <phoneticPr fontId="2"/>
  </si>
  <si>
    <t>海外への販路開拓、海外展開を目指す中小機構法で定める中小企業
かつ J-GoodTech 会員登録の条件を満たす企業</t>
    <phoneticPr fontId="2"/>
  </si>
  <si>
    <t>https://jgoodtech.smrj.go.jp/pub/ja/lp_ceo/ceoecotech2026/</t>
    <phoneticPr fontId="2"/>
  </si>
  <si>
    <t>中小機構</t>
    <rPh sb="0" eb="4">
      <t>チュウショウキコウ</t>
    </rPh>
    <phoneticPr fontId="2"/>
  </si>
  <si>
    <t>インドCEO商談会</t>
    <rPh sb="6" eb="9">
      <t>ショウダンカイ</t>
    </rPh>
    <phoneticPr fontId="2"/>
  </si>
  <si>
    <t>日本企業からの購入、代理店契約・日本製品の購入、合弁会社の設立、共同開発・技術提携、日本企業への生産委託等を希望するインドの海外企業経営者（CEO等）との商談会の機会を提供。</t>
    <phoneticPr fontId="2"/>
  </si>
  <si>
    <t>令和8年8月24日～令和8年9月18日（予定）</t>
    <rPh sb="0" eb="2">
      <t>レイワ</t>
    </rPh>
    <rPh sb="3" eb="4">
      <t>ネン</t>
    </rPh>
    <rPh sb="5" eb="6">
      <t>ガツ</t>
    </rPh>
    <rPh sb="8" eb="9">
      <t>ニチ</t>
    </rPh>
    <rPh sb="10" eb="12">
      <t>レイワ</t>
    </rPh>
    <rPh sb="13" eb="14">
      <t>ネン</t>
    </rPh>
    <rPh sb="15" eb="16">
      <t>ガツ</t>
    </rPh>
    <rPh sb="18" eb="19">
      <t>ニチ</t>
    </rPh>
    <rPh sb="20" eb="22">
      <t>ヨテイ</t>
    </rPh>
    <phoneticPr fontId="2"/>
  </si>
  <si>
    <t>自動車、産業機械、食品・食品加工、電子機器・半導体、エネルギー・リサイクル、IT・AI</t>
    <phoneticPr fontId="2"/>
  </si>
  <si>
    <t>インド</t>
    <phoneticPr fontId="2"/>
  </si>
  <si>
    <t>令和8年11月25日～令和8年11月27日</t>
    <rPh sb="0" eb="2">
      <t>レイワ</t>
    </rPh>
    <rPh sb="3" eb="4">
      <t>ネン</t>
    </rPh>
    <rPh sb="6" eb="7">
      <t>ガツ</t>
    </rPh>
    <rPh sb="9" eb="10">
      <t>ニチ</t>
    </rPh>
    <phoneticPr fontId="2"/>
  </si>
  <si>
    <t>医療機器CEO商談会</t>
    <rPh sb="0" eb="4">
      <t>イリョウキキ</t>
    </rPh>
    <rPh sb="7" eb="10">
      <t>ショウダンカイ</t>
    </rPh>
    <phoneticPr fontId="2"/>
  </si>
  <si>
    <t>日本企業からの購入、代理店契約・日本製品の購入、合弁会社の設立、共同開発・技術提携、日本企業への生産委託等を希望する海外企業経営者（CEO等）との商談会の機会を提供。</t>
    <phoneticPr fontId="2"/>
  </si>
  <si>
    <t>令和8年8月3日～令和8年9月4日（予定）</t>
    <rPh sb="0" eb="2">
      <t>レイワ</t>
    </rPh>
    <rPh sb="3" eb="4">
      <t>ネン</t>
    </rPh>
    <rPh sb="5" eb="6">
      <t>ガツ</t>
    </rPh>
    <rPh sb="7" eb="8">
      <t>ニチ</t>
    </rPh>
    <rPh sb="9" eb="11">
      <t>レイワ</t>
    </rPh>
    <rPh sb="12" eb="13">
      <t>ネン</t>
    </rPh>
    <rPh sb="14" eb="15">
      <t>ガツ</t>
    </rPh>
    <rPh sb="16" eb="17">
      <t>ニチ</t>
    </rPh>
    <rPh sb="18" eb="20">
      <t>ヨテイ</t>
    </rPh>
    <phoneticPr fontId="2"/>
  </si>
  <si>
    <t>医療機器、医療用消耗品、ヘルスケア、ヘルステック、介護、看護</t>
    <phoneticPr fontId="2"/>
  </si>
  <si>
    <t>イギリス、ベルギー、フランス、ドイツ、カナダ、インド、インドネシア、シンガポール、タイ、フィリピン、ベトナム、マレーシア、台湾、韓国、香港等（予定）</t>
    <rPh sb="71" eb="73">
      <t>ヨテイ</t>
    </rPh>
    <phoneticPr fontId="2"/>
  </si>
  <si>
    <t>令和8年11月9日～令和8年11月13日</t>
    <rPh sb="0" eb="2">
      <t>レイワ</t>
    </rPh>
    <rPh sb="3" eb="4">
      <t>ネン</t>
    </rPh>
    <rPh sb="6" eb="7">
      <t>ガツ</t>
    </rPh>
    <rPh sb="8" eb="9">
      <t>ニチ</t>
    </rPh>
    <rPh sb="10" eb="12">
      <t>レイワ</t>
    </rPh>
    <rPh sb="13" eb="14">
      <t>ネン</t>
    </rPh>
    <rPh sb="16" eb="17">
      <t>ガツ</t>
    </rPh>
    <rPh sb="19" eb="20">
      <t>ニチ</t>
    </rPh>
    <phoneticPr fontId="2"/>
  </si>
  <si>
    <t>＜人材育成＞</t>
    <rPh sb="1" eb="5">
      <t>ジンザイイクセイ</t>
    </rPh>
    <phoneticPr fontId="2"/>
  </si>
  <si>
    <t>アジア等ゼロエミッション化人材育成等事業　</t>
    <phoneticPr fontId="2"/>
  </si>
  <si>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rPh sb="116" eb="118">
      <t>シエン</t>
    </rPh>
    <rPh sb="118" eb="119">
      <t>オヨ</t>
    </rPh>
    <rPh sb="229" eb="231">
      <t>シエン</t>
    </rPh>
    <phoneticPr fontId="2"/>
  </si>
  <si>
    <t>製造業全般</t>
    <rPh sb="0" eb="3">
      <t>セイゾウギョウ</t>
    </rPh>
    <rPh sb="3" eb="5">
      <t>ゼンパン</t>
    </rPh>
    <phoneticPr fontId="2"/>
  </si>
  <si>
    <t xml:space="preserve">アジア（中東を含む）の国・地域 </t>
    <phoneticPr fontId="2"/>
  </si>
  <si>
    <t>中堅・中小企業：補助率１／２
大企業：補助率１／３</t>
    <rPh sb="0" eb="2">
      <t>チュウケン</t>
    </rPh>
    <rPh sb="3" eb="5">
      <t>チュウショウ</t>
    </rPh>
    <rPh sb="5" eb="7">
      <t>キギョウ</t>
    </rPh>
    <rPh sb="8" eb="11">
      <t>ホジョリツ</t>
    </rPh>
    <rPh sb="15" eb="18">
      <t>ダイキギョウ</t>
    </rPh>
    <rPh sb="19" eb="22">
      <t>ホジョリツ</t>
    </rPh>
    <phoneticPr fontId="2"/>
  </si>
  <si>
    <t>交付決定日～当事業年度末まで</t>
    <phoneticPr fontId="2"/>
  </si>
  <si>
    <t>https://www.aots.jp/hrd/technology-transfer/receiving/crtp/</t>
    <phoneticPr fontId="2"/>
  </si>
  <si>
    <t>優秀なIT･AI人材獲得に向けた人材活躍プラットフォーム事業</t>
    <rPh sb="0" eb="2">
      <t>ユウシュウ</t>
    </rPh>
    <rPh sb="8" eb="10">
      <t>ジンザイ</t>
    </rPh>
    <rPh sb="10" eb="12">
      <t>カクトク</t>
    </rPh>
    <rPh sb="13" eb="14">
      <t>ム</t>
    </rPh>
    <rPh sb="16" eb="18">
      <t>ジンザイ</t>
    </rPh>
    <rPh sb="18" eb="20">
      <t>カツヤク</t>
    </rPh>
    <rPh sb="28" eb="30">
      <t>ジギョウ</t>
    </rPh>
    <phoneticPr fontId="2"/>
  </si>
  <si>
    <t>日本企業及び日系企業（以下、日本企業等）における優秀な人材の受入れを推進するため、IT、AI、半導体等の理系分野におけるグローバルサウス諸国の人材を対象にインターンシップ、就職機会の提供等を実施する。さらに、インドをはじめとするアジア地域等における人材育成・活用推進に向けて、主要都市の教育機関等へのアプローチを強化し、高度外国人材の日本企業等に対する認知度向上を通じて就労促進を図るとともに、高度外国人材の雇用の多様化を推進する。</t>
    <phoneticPr fontId="2"/>
  </si>
  <si>
    <t>①雇用促進イベント（現地大学訪問）募集中
締切：令和8年6月30日
②インターンシッププログラム
募集中
・１次締切：令和8年6月30日
・２次締切：令和8年7月31日
・追加募集締切：令和8年8月31日</t>
    <rPh sb="1" eb="3">
      <t>コヨウ</t>
    </rPh>
    <rPh sb="3" eb="5">
      <t>ソクシン</t>
    </rPh>
    <rPh sb="10" eb="12">
      <t>ゲンチ</t>
    </rPh>
    <rPh sb="12" eb="14">
      <t>ダイガク</t>
    </rPh>
    <rPh sb="14" eb="16">
      <t>ホウモン</t>
    </rPh>
    <rPh sb="17" eb="20">
      <t>ボシュウチュウ</t>
    </rPh>
    <rPh sb="21" eb="23">
      <t>シメキリ</t>
    </rPh>
    <rPh sb="24" eb="26">
      <t>レイワ</t>
    </rPh>
    <rPh sb="27" eb="28">
      <t>ネン</t>
    </rPh>
    <rPh sb="29" eb="30">
      <t>ガツ</t>
    </rPh>
    <rPh sb="32" eb="33">
      <t>ニチ</t>
    </rPh>
    <rPh sb="50" eb="53">
      <t>ボシュウチュウ</t>
    </rPh>
    <rPh sb="56" eb="57">
      <t>ジ</t>
    </rPh>
    <rPh sb="57" eb="59">
      <t>シメキ</t>
    </rPh>
    <rPh sb="60" eb="62">
      <t>レイワ</t>
    </rPh>
    <rPh sb="72" eb="73">
      <t>ジ</t>
    </rPh>
    <rPh sb="73" eb="75">
      <t>シメキ</t>
    </rPh>
    <rPh sb="76" eb="78">
      <t>レイワ</t>
    </rPh>
    <rPh sb="79" eb="80">
      <t>ネン</t>
    </rPh>
    <rPh sb="81" eb="82">
      <t>ガツ</t>
    </rPh>
    <rPh sb="84" eb="85">
      <t>ニチ</t>
    </rPh>
    <rPh sb="87" eb="89">
      <t>ツイカ</t>
    </rPh>
    <rPh sb="89" eb="91">
      <t>ボシュウ</t>
    </rPh>
    <rPh sb="91" eb="93">
      <t>シメキリ</t>
    </rPh>
    <phoneticPr fontId="2"/>
  </si>
  <si>
    <t>IT・AI・半導体等の先端分野のほか、理系分野</t>
    <phoneticPr fontId="2"/>
  </si>
  <si>
    <t>グローバルサウス諸国
※OECD DAC List掲載国（中国を除く）</t>
    <rPh sb="8" eb="10">
      <t>ショコク</t>
    </rPh>
    <rPh sb="25" eb="27">
      <t>ケイサイ</t>
    </rPh>
    <rPh sb="27" eb="28">
      <t>コク</t>
    </rPh>
    <rPh sb="29" eb="31">
      <t>チュウゴク</t>
    </rPh>
    <rPh sb="32" eb="33">
      <t>ノゾ</t>
    </rPh>
    <phoneticPr fontId="2"/>
  </si>
  <si>
    <t>①現地大学訪問ツアー
令和8年8月～10月の間、３泊４日程度
②インターンシッププログラム
原則対面開催1.5か月</t>
    <rPh sb="1" eb="3">
      <t>ゲンチ</t>
    </rPh>
    <rPh sb="3" eb="5">
      <t>ダイガク</t>
    </rPh>
    <rPh sb="5" eb="7">
      <t>ホウモン</t>
    </rPh>
    <rPh sb="11" eb="13">
      <t>レイワ</t>
    </rPh>
    <rPh sb="14" eb="15">
      <t>ネン</t>
    </rPh>
    <rPh sb="16" eb="17">
      <t>ガツ</t>
    </rPh>
    <rPh sb="20" eb="21">
      <t>ガツ</t>
    </rPh>
    <rPh sb="22" eb="23">
      <t>アイダ</t>
    </rPh>
    <rPh sb="25" eb="26">
      <t>ハク</t>
    </rPh>
    <rPh sb="27" eb="28">
      <t>ニチ</t>
    </rPh>
    <rPh sb="28" eb="30">
      <t>テイド</t>
    </rPh>
    <rPh sb="47" eb="49">
      <t>ゲンソク</t>
    </rPh>
    <rPh sb="49" eb="51">
      <t>タイメン</t>
    </rPh>
    <rPh sb="51" eb="53">
      <t>カイサイ</t>
    </rPh>
    <rPh sb="57" eb="58">
      <t>ゲツ</t>
    </rPh>
    <phoneticPr fontId="2"/>
  </si>
  <si>
    <t>IT・AI・半導体等の先端分野のほか、理系分野の専門性を活かして活躍できる職種での人材獲得を目指す日本企業および現地日系企業全般</t>
  </si>
  <si>
    <t>https://gs-jti.go.jp/</t>
    <phoneticPr fontId="2"/>
  </si>
  <si>
    <t>バイオエコノミー推進人材活動支援事業</t>
    <phoneticPr fontId="2"/>
  </si>
  <si>
    <t>農林水産・食品分野においてオープンイノベーションによる社会実装に繋がる取組を推進するため、「知」の集積と活用の場を活用したバイオエコノミーの推進に資する研究開発プラットフォームのプロデューサー人材等（ビジネスモデルの構築・検証等を推進する人材）の育成も念頭に置いた上で、当該人材等による活動（人材・資金・技術・設備機器等の様々なリソースの連携、商品化・事業化に向けたビジネスモデルの構築・検証等）を支援する。</t>
    <phoneticPr fontId="2"/>
  </si>
  <si>
    <t>令和8年3月3日（火曜日）～4月20日（月曜日）12：00厳守</t>
    <phoneticPr fontId="2"/>
  </si>
  <si>
    <t>農林水産・食品分野</t>
    <rPh sb="0" eb="4">
      <t>ノウリンスイサン</t>
    </rPh>
    <rPh sb="5" eb="9">
      <t>ショクヒンブンヤ</t>
    </rPh>
    <phoneticPr fontId="2"/>
  </si>
  <si>
    <t>委託費の限度額 １件当たり３，０００千円（消費税及び地方消費税含む）以内</t>
    <phoneticPr fontId="2"/>
  </si>
  <si>
    <t>契約締結の日から令和９年３月３日（水）まで</t>
    <phoneticPr fontId="2"/>
  </si>
  <si>
    <t>「知」の集積と活用の場の研究開発プラットフォームのプロデューサー等</t>
    <rPh sb="32" eb="33">
      <t>トウ</t>
    </rPh>
    <phoneticPr fontId="2"/>
  </si>
  <si>
    <t>https://www.affrc.maff.go.jp/tsukuba/top/cooperation/bioeconomy_support/20260303BIO.html</t>
    <phoneticPr fontId="2"/>
  </si>
  <si>
    <t>農水省</t>
    <rPh sb="0" eb="2">
      <t>ノウスイ</t>
    </rPh>
    <phoneticPr fontId="2"/>
  </si>
  <si>
    <t>開発途上国における食料安全保障確立に向けた人材育成委託事業(R8当初)</t>
    <phoneticPr fontId="2"/>
  </si>
  <si>
    <t>アフリカの農業・食品分野の課題の解決するために、人材育成を通じて、日本企業の持つ農業資材、農産物加工、品質管理、サプライチェーン構築などの技術や知見を普及。
　また、こうした取組により日本企業のビジネス展開を推進。</t>
    <phoneticPr fontId="2"/>
  </si>
  <si>
    <t>令和8年2月16日（月曜日）～3月10日（火曜日）12：00
令和８年６月４日（木曜日）～令和８年６月１９日（金曜日）12:00</t>
    <phoneticPr fontId="2"/>
  </si>
  <si>
    <t>ケニア
セネガル</t>
    <phoneticPr fontId="2"/>
  </si>
  <si>
    <t>ー
２５，０４６千円（消費税及び地方消費税額を含む）以内</t>
    <phoneticPr fontId="2"/>
  </si>
  <si>
    <t>契約締結の日から令和９年３月２３日（火）まで
契約締結の日から令和９年３月１９日（金）まで</t>
    <phoneticPr fontId="2"/>
  </si>
  <si>
    <t>PR版
https://www.maff.go.jp/j/kokusai/kokkyo/r7oda_youkyu/attach/pdf/r7oda_kettei-28.pdf</t>
    <rPh sb="2" eb="3">
      <t>バン</t>
    </rPh>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</si>
  <si>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大規模技術実証の支援を行う。</t>
    <rPh sb="133" eb="136">
      <t>ダイキボ</t>
    </rPh>
    <rPh sb="136" eb="140">
      <t>ギジュツジッショウ</t>
    </rPh>
    <phoneticPr fontId="2"/>
  </si>
  <si>
    <t>令和８年５月12日～６月15日</t>
  </si>
  <si>
    <t>・小規模実証･FS
：第1回公募を令和８年４月17日～５月11日で実施済み。採択結果は6月末頃公表予定。
・大型実証(対ASEAN)
：6月30日まで公募受付中。
・大型実証(対非ASEAN)
：6月30日まで公募受付中。
・ウクライナ等：第1回公募を令和7年5月7日～7月31日で実施済み。第2回公募を令和8年1月26日～3月27日で実施済み。</t>
    <rPh sb="11" eb="12">
      <t>ダイ</t>
    </rPh>
    <rPh sb="13" eb="14">
      <t>カイ</t>
    </rPh>
    <rPh sb="14" eb="16">
      <t>コウボ</t>
    </rPh>
    <rPh sb="17" eb="19">
      <t>レイワ</t>
    </rPh>
    <rPh sb="20" eb="21">
      <t>ネン</t>
    </rPh>
    <rPh sb="22" eb="23">
      <t>ガツ</t>
    </rPh>
    <rPh sb="25" eb="26">
      <t>ニチ</t>
    </rPh>
    <rPh sb="28" eb="29">
      <t>ガツ</t>
    </rPh>
    <rPh sb="31" eb="32">
      <t>ニチ</t>
    </rPh>
    <rPh sb="33" eb="35">
      <t>ジッシ</t>
    </rPh>
    <rPh sb="35" eb="36">
      <t>ズ</t>
    </rPh>
    <rPh sb="69" eb="70">
      <t>ガツ</t>
    </rPh>
    <rPh sb="72" eb="73">
      <t>ニチ</t>
    </rPh>
    <rPh sb="75" eb="77">
      <t>コウボ</t>
    </rPh>
    <rPh sb="77" eb="79">
      <t>ウケツケ</t>
    </rPh>
    <rPh sb="79" eb="80">
      <t>チュウ</t>
    </rPh>
    <phoneticPr fontId="2"/>
  </si>
  <si>
    <t>・大型実証（補助）
補助率は（1/2）、中小企業（2/3）
（補助上限額：40億円）
民間事業者等による公募。
・小規模実証･FS（補助）　補助率は（1/2）、中小企業（2/3）　　　　　　
（補助上限額：1億円(FS事業)、5億円（小規模実証事業））
民間事業者等による公募。
・ウクライナ等：補助率は（1/2）、中小企業（2/3）　　　　　　
（補助上限額：40億円（うちFSは0.6億円））
民間事業者等による公募。</t>
    <phoneticPr fontId="2"/>
  </si>
  <si>
    <t>・大型実証(対ASEAN)（補助）
事業期間は補助交付契約締結日から3年以内（最長2030年3月末日）
・大型実証(対非ASEAN)（補助）
事業期間は交付決定日から3年間（最長で2030年2月末日まで）
・小規模実証（補助）
事業期間は1年6ヶ月程度。
・FS（補助）
事業期間は１年程度。
・ウクライナ等：2029年2月（確定検査等を含む）</t>
    <rPh sb="48" eb="50">
      <t>マツジツ</t>
    </rPh>
    <rPh sb="68" eb="70">
      <t>ホジョ</t>
    </rPh>
    <rPh sb="72" eb="74">
      <t>ジギョウ</t>
    </rPh>
    <rPh sb="74" eb="76">
      <t>キカン</t>
    </rPh>
    <phoneticPr fontId="2"/>
  </si>
  <si>
    <r>
      <rPr>
        <sz val="12"/>
        <color theme="1"/>
        <rFont val="游ゴシック"/>
        <family val="3"/>
        <charset val="128"/>
        <scheme val="minor"/>
      </rPr>
      <t>１次公募 令和８年2月2日～27日
２次公募　令和８年４月30日～５月29日</t>
    </r>
  </si>
  <si>
    <t>令和8年４月１日～令和９年３月３１日</t>
    <rPh sb="0" eb="2">
      <t>レイワ</t>
    </rPh>
    <rPh sb="3" eb="4">
      <t>ネン</t>
    </rPh>
    <rPh sb="5" eb="6">
      <t>ガツ</t>
    </rPh>
    <rPh sb="7" eb="8">
      <t>ニチ</t>
    </rPh>
    <rPh sb="9" eb="11">
      <t>レイワ</t>
    </rPh>
    <rPh sb="12" eb="13">
      <t>ネン</t>
    </rPh>
    <rPh sb="14" eb="15">
      <t>ガツ</t>
    </rPh>
    <rPh sb="17" eb="18">
      <t>ニチ</t>
    </rPh>
    <phoneticPr fontId="1"/>
  </si>
  <si>
    <r>
      <t xml:space="preserve">
令和8年2月26日～4月15日正午
(次回（第6回）は2026年7月下旬～8月上旬頃の公募開始を予定)
</t>
    </r>
    <r>
      <rPr>
        <b/>
        <sz val="12"/>
        <color theme="1"/>
        <rFont val="游ゴシック"/>
        <family val="3"/>
        <charset val="128"/>
        <scheme val="minor"/>
      </rPr>
      <t>【令和９年度まで毎年公募予定】</t>
    </r>
    <rPh sb="16" eb="18">
      <t>ショウゴ</t>
    </rPh>
    <rPh sb="49" eb="51">
      <t>レイワ</t>
    </rPh>
    <rPh sb="52" eb="54">
      <t>ネンド</t>
    </rPh>
    <rPh sb="56" eb="58">
      <t>マイトシ</t>
    </rPh>
    <rPh sb="58" eb="60">
      <t>コウボ</t>
    </rPh>
    <rPh sb="60" eb="62">
      <t>ヨテイ</t>
    </rPh>
    <phoneticPr fontId="2"/>
  </si>
  <si>
    <t>第一次公募：
令和8年４月24日～5月29日
第二次公募（予定）：
令和8年7月10日～7月31日</t>
    <rPh sb="42" eb="43">
      <t>ニチ</t>
    </rPh>
    <rPh sb="45" eb="46">
      <t>ガツ</t>
    </rPh>
    <rPh sb="48" eb="49">
      <t>ニチ</t>
    </rPh>
    <phoneticPr fontId="2"/>
  </si>
  <si>
    <t>令和8年4月
【公募終了】</t>
    <rPh sb="0" eb="2">
      <t>レイワ</t>
    </rPh>
    <rPh sb="3" eb="4">
      <t>ネン</t>
    </rPh>
    <rPh sb="5" eb="6">
      <t>ツキ</t>
    </rPh>
    <rPh sb="8" eb="10">
      <t>コウボ</t>
    </rPh>
    <rPh sb="10" eb="12">
      <t>シュウリョウ</t>
    </rPh>
    <phoneticPr fontId="2"/>
  </si>
  <si>
    <t>「応援プロジェクト」：全世界
「調査研究」：ガーナ、エジプト（令和８年度）</t>
    <rPh sb="1" eb="3">
      <t>オウエン</t>
    </rPh>
    <rPh sb="11" eb="14">
      <t>ゼンセカイ</t>
    </rPh>
    <rPh sb="16" eb="20">
      <t>チョウサケンキュウ</t>
    </rPh>
    <rPh sb="31" eb="33">
      <t>レイワ</t>
    </rPh>
    <rPh sb="34" eb="36">
      <t>ネンド</t>
    </rPh>
    <phoneticPr fontId="2"/>
  </si>
  <si>
    <t>【経費支援】
応援プロジェクト：なし
調査研究：あり（案件①:R8上限800万円、案件②:R8上限400万円）</t>
    <rPh sb="1" eb="3">
      <t>ケイヒ</t>
    </rPh>
    <rPh sb="3" eb="5">
      <t>シエン</t>
    </rPh>
    <rPh sb="7" eb="9">
      <t>オウエン</t>
    </rPh>
    <rPh sb="19" eb="23">
      <t>チョウサケンキュウ</t>
    </rPh>
    <rPh sb="27" eb="29">
      <t>アンケン</t>
    </rPh>
    <rPh sb="33" eb="35">
      <t>ジョウゲン</t>
    </rPh>
    <rPh sb="38" eb="40">
      <t>マンエン</t>
    </rPh>
    <rPh sb="41" eb="43">
      <t>アンケン</t>
    </rPh>
    <rPh sb="47" eb="49">
      <t>ジョウゲン</t>
    </rPh>
    <rPh sb="52" eb="54">
      <t>マンエン</t>
    </rPh>
    <phoneticPr fontId="2"/>
  </si>
  <si>
    <t>令和８年６月８日～８月31日</t>
  </si>
  <si>
    <t>例年４月頃から1か月程度
※一部募集中</t>
    <rPh sb="0" eb="2">
      <t>レイネン</t>
    </rPh>
    <rPh sb="3" eb="4">
      <t>ガツ</t>
    </rPh>
    <rPh sb="4" eb="5">
      <t>ゴロ</t>
    </rPh>
    <rPh sb="9" eb="12">
      <t>ゲツテイド</t>
    </rPh>
    <phoneticPr fontId="2"/>
  </si>
  <si>
    <t>令和８年４月７日～令和9年3月31日
（予定）</t>
    <rPh sb="0" eb="2">
      <t>レイワ</t>
    </rPh>
    <rPh sb="3" eb="4">
      <t>ネン</t>
    </rPh>
    <rPh sb="5" eb="6">
      <t>ガツ</t>
    </rPh>
    <rPh sb="7" eb="8">
      <t>ニチ</t>
    </rPh>
    <rPh sb="9" eb="10">
      <t>ガツ</t>
    </rPh>
    <rPh sb="12" eb="13">
      <t>ニチ</t>
    </rPh>
    <rPh sb="15" eb="17">
      <t>ヨテイ</t>
    </rPh>
    <phoneticPr fontId="2"/>
  </si>
  <si>
    <t>研修・専門家派遣・寄附講座開設事業</t>
    <phoneticPr fontId="2"/>
  </si>
  <si>
    <t>脱炭素社会実現のための都市間連携事業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</si>
</sst>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u/>
      <sz val="12"/>
      <color theme="10"/>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u/>
      <sz val="11"/>
      <color theme="10"/>
      <name val="游ゴシック"/>
      <family val="3"/>
      <charset val="128"/>
      <scheme val="minor"/>
    </font>
    <font>
      <b/>
      <sz val="12"/>
      <color theme="1"/>
      <name val="游ゴシック"/>
      <family val="3"/>
      <charset val="128"/>
    </font>
    <font>
      <sz val="12"/>
      <color theme="1"/>
      <name val="游ゴシック"/>
      <family val="3"/>
      <scheme val="minor"/>
    </font>
    <font>
      <u/>
      <sz val="11"/>
      <name val="游ゴシック"/>
      <family val="3"/>
      <charset val="128"/>
      <scheme val="minor"/>
    </font>
    <font>
      <strike/>
      <sz val="12"/>
      <name val="游ゴシック"/>
      <family val="3"/>
      <charset val="128"/>
      <scheme val="minor"/>
    </font>
    <font>
      <sz val="12"/>
      <color theme="4"/>
      <name val="游ゴシック"/>
      <family val="3"/>
      <charset val="128"/>
      <scheme val="minor"/>
    </font>
    <font>
      <sz val="12"/>
      <color theme="1"/>
      <name val="游ゴシック"/>
      <family val="2"/>
      <scheme val="minor"/>
    </font>
    <font>
      <u/>
      <sz val="11"/>
      <color theme="1"/>
      <name val="游ゴシック"/>
      <family val="3"/>
      <charset val="128"/>
      <scheme val="minor"/>
    </font>
    <font>
      <u/>
      <sz val="12"/>
      <color theme="10"/>
      <name val="游ゴシック"/>
      <family val="3"/>
      <charset val="128"/>
      <scheme val="minor"/>
    </font>
    <font>
      <sz val="12"/>
      <color rgb="FFFF0000"/>
      <name val="游ゴシック"/>
      <family val="2"/>
      <scheme val="minor"/>
    </font>
    <font>
      <u/>
      <sz val="11"/>
      <color rgb="FFFF0000"/>
      <name val="游ゴシック"/>
      <family val="3"/>
      <charset val="128"/>
      <scheme val="minor"/>
    </font>
    <font>
      <u/>
      <sz val="11"/>
      <color theme="10"/>
      <name val="游ゴシック"/>
      <family val="2"/>
      <scheme val="minor"/>
    </font>
    <font>
      <u/>
      <sz val="11"/>
      <color theme="8" tint="-0.249977111117893"/>
      <name val="游ゴシック"/>
      <family val="3"/>
      <charset val="128"/>
      <scheme val="minor"/>
    </font>
    <font>
      <u/>
      <sz val="11"/>
      <color theme="8" tint="-0.249977111117893"/>
      <name val="游ゴシック"/>
      <family val="2"/>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20">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5" fillId="0" borderId="0" xfId="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1" applyFont="1" applyFill="1" applyBorder="1" applyAlignment="1">
      <alignment horizontal="left" vertical="center" wrapText="1"/>
    </xf>
    <xf numFmtId="0" fontId="5" fillId="5" borderId="1" xfId="1" applyFill="1" applyBorder="1" applyAlignment="1">
      <alignment horizontal="left" vertical="center" wrapText="1"/>
    </xf>
    <xf numFmtId="0" fontId="17" fillId="5"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2" xfId="1" applyFont="1" applyFill="1" applyBorder="1" applyAlignment="1">
      <alignment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7" fillId="0" borderId="1"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left" vertical="center" wrapText="1"/>
    </xf>
    <xf numFmtId="0" fontId="22" fillId="5" borderId="1"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16" fillId="5" borderId="1" xfId="0" applyFont="1" applyFill="1" applyBorder="1" applyAlignment="1">
      <alignment horizontal="center" vertical="center" wrapText="1"/>
    </xf>
    <xf numFmtId="0" fontId="5" fillId="5" borderId="1" xfId="1" applyFill="1" applyBorder="1" applyAlignment="1">
      <alignment vertical="center" wrapText="1"/>
    </xf>
    <xf numFmtId="0" fontId="19" fillId="5" borderId="1" xfId="1" applyFont="1" applyFill="1" applyBorder="1" applyAlignment="1">
      <alignment horizontal="center" vertical="center" wrapText="1"/>
    </xf>
    <xf numFmtId="0" fontId="10" fillId="5" borderId="3" xfId="0" applyFont="1" applyFill="1" applyBorder="1" applyAlignment="1">
      <alignment horizontal="left" vertical="center" wrapText="1"/>
    </xf>
    <xf numFmtId="0" fontId="23" fillId="5" borderId="1" xfId="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8" fillId="5" borderId="8" xfId="2" applyFont="1" applyFill="1" applyBorder="1" applyAlignment="1">
      <alignment horizontal="center" vertical="center" wrapText="1"/>
    </xf>
    <xf numFmtId="0" fontId="18" fillId="0" borderId="1" xfId="2" applyFont="1" applyFill="1" applyBorder="1" applyAlignment="1">
      <alignment vertical="center" wrapText="1"/>
    </xf>
    <xf numFmtId="0" fontId="12" fillId="5" borderId="8"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horizontal="left" vertical="center" wrapText="1"/>
    </xf>
    <xf numFmtId="0" fontId="17" fillId="5" borderId="8" xfId="1" applyFont="1" applyFill="1" applyBorder="1" applyAlignment="1">
      <alignment vertical="center" wrapText="1"/>
    </xf>
    <xf numFmtId="0" fontId="19" fillId="0" borderId="1" xfId="1" applyFont="1" applyFill="1" applyBorder="1" applyAlignment="1">
      <alignment horizontal="center" vertical="center" wrapText="1"/>
    </xf>
    <xf numFmtId="0" fontId="17" fillId="5" borderId="1" xfId="1" applyFont="1" applyFill="1" applyBorder="1" applyAlignment="1">
      <alignment horizontal="left" vertical="center" wrapText="1"/>
    </xf>
    <xf numFmtId="0" fontId="14" fillId="5" borderId="8" xfId="0" applyFont="1" applyFill="1" applyBorder="1" applyAlignment="1">
      <alignment horizontal="left" vertical="center" wrapText="1"/>
    </xf>
    <xf numFmtId="0" fontId="20" fillId="5" borderId="2" xfId="1" applyFont="1" applyFill="1" applyBorder="1" applyAlignment="1">
      <alignment vertical="center" wrapText="1"/>
    </xf>
    <xf numFmtId="0" fontId="12" fillId="5" borderId="8" xfId="0" applyFont="1" applyFill="1" applyBorder="1" applyAlignment="1">
      <alignment vertical="center" wrapText="1"/>
    </xf>
    <xf numFmtId="0" fontId="5" fillId="5" borderId="2" xfId="1" applyFill="1" applyBorder="1" applyAlignment="1">
      <alignment horizontal="left" vertical="center" wrapText="1"/>
    </xf>
    <xf numFmtId="0" fontId="27" fillId="5" borderId="1" xfId="1" applyFont="1" applyFill="1" applyBorder="1" applyAlignment="1">
      <alignment horizontal="center" vertical="center" wrapText="1"/>
    </xf>
    <xf numFmtId="0" fontId="21"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5" borderId="1" xfId="2" applyFont="1" applyFill="1" applyBorder="1" applyAlignment="1">
      <alignment horizontal="left" vertical="center" wrapText="1"/>
    </xf>
    <xf numFmtId="0" fontId="4" fillId="5" borderId="7" xfId="1" applyFont="1" applyFill="1" applyBorder="1" applyAlignment="1">
      <alignment horizontal="center" vertical="center" wrapText="1"/>
    </xf>
    <xf numFmtId="0" fontId="21" fillId="5" borderId="4" xfId="0" applyFont="1" applyFill="1" applyBorder="1" applyAlignment="1">
      <alignment horizontal="left" vertical="center" wrapText="1"/>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28" fillId="5" borderId="1" xfId="1" applyFont="1" applyFill="1" applyBorder="1" applyAlignment="1">
      <alignment vertical="center" wrapText="1"/>
    </xf>
    <xf numFmtId="0" fontId="8" fillId="5" borderId="4" xfId="0" applyFont="1" applyFill="1" applyBorder="1" applyAlignment="1">
      <alignment vertical="center" wrapText="1"/>
    </xf>
    <xf numFmtId="0" fontId="8" fillId="5" borderId="11"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26" fillId="5" borderId="12"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7" fillId="5" borderId="12" xfId="2" applyFont="1" applyFill="1" applyBorder="1" applyAlignment="1">
      <alignment horizontal="center" vertical="center" wrapText="1"/>
    </xf>
    <xf numFmtId="0" fontId="17" fillId="5" borderId="11" xfId="2" applyFont="1" applyFill="1" applyBorder="1" applyAlignment="1">
      <alignment horizontal="center" vertical="center" wrapText="1"/>
    </xf>
    <xf numFmtId="0" fontId="8" fillId="5" borderId="4" xfId="0" applyFont="1" applyFill="1" applyBorder="1" applyAlignment="1">
      <alignment horizontal="left" vertical="center" wrapText="1"/>
    </xf>
    <xf numFmtId="0" fontId="5" fillId="5" borderId="1" xfId="1" applyFill="1" applyBorder="1" applyAlignment="1">
      <alignment horizontal="center" vertical="center" wrapText="1"/>
    </xf>
    <xf numFmtId="0" fontId="5" fillId="0" borderId="1" xfId="1" applyFill="1" applyBorder="1" applyAlignment="1">
      <alignment horizontal="left" vertical="center" wrapText="1"/>
    </xf>
    <xf numFmtId="0" fontId="5" fillId="5" borderId="1" xfId="2" applyFill="1" applyBorder="1" applyAlignment="1">
      <alignment horizontal="center" vertical="center" wrapText="1"/>
    </xf>
    <xf numFmtId="0" fontId="10" fillId="0" borderId="3" xfId="0" applyFont="1" applyBorder="1" applyAlignment="1">
      <alignment horizontal="left" vertical="center" wrapText="1"/>
    </xf>
    <xf numFmtId="0" fontId="30" fillId="5" borderId="1" xfId="1" applyFont="1" applyFill="1" applyBorder="1" applyAlignment="1">
      <alignment horizontal="center" vertical="center" wrapText="1"/>
    </xf>
    <xf numFmtId="0" fontId="32" fillId="5" borderId="1" xfId="1" applyFont="1" applyFill="1" applyBorder="1" applyAlignment="1">
      <alignment horizontal="left" vertical="center" wrapText="1"/>
    </xf>
    <xf numFmtId="0" fontId="30" fillId="0" borderId="1" xfId="1" applyFont="1" applyFill="1" applyBorder="1" applyAlignment="1">
      <alignment horizontal="center" vertical="center" wrapText="1"/>
    </xf>
    <xf numFmtId="0" fontId="32" fillId="0" borderId="1" xfId="1" applyFont="1" applyFill="1" applyBorder="1" applyAlignment="1">
      <alignment horizontal="left" vertical="center" wrapText="1"/>
    </xf>
    <xf numFmtId="0" fontId="33" fillId="5"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0" fontId="3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2" fillId="0" borderId="1" xfId="1" applyFont="1" applyFill="1" applyBorder="1" applyAlignment="1">
      <alignment vertical="center" wrapText="1"/>
    </xf>
    <xf numFmtId="0" fontId="5" fillId="0" borderId="2" xfId="1" applyFill="1" applyBorder="1" applyAlignment="1">
      <alignment vertical="center" wrapText="1"/>
    </xf>
    <xf numFmtId="0" fontId="31" fillId="5" borderId="8" xfId="2" applyFont="1" applyFill="1" applyBorder="1" applyAlignment="1">
      <alignment horizontal="center" vertical="center" wrapText="1"/>
    </xf>
    <xf numFmtId="0" fontId="29" fillId="5" borderId="1" xfId="0" applyFont="1" applyFill="1" applyBorder="1" applyAlignment="1">
      <alignment horizontal="center" vertical="center" wrapText="1"/>
    </xf>
    <xf numFmtId="0" fontId="12" fillId="0" borderId="8"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4" xfId="0" applyFont="1" applyBorder="1" applyAlignment="1">
      <alignment vertical="center" wrapText="1"/>
    </xf>
    <xf numFmtId="0" fontId="28" fillId="0" borderId="1" xfId="1" applyFont="1" applyFill="1" applyBorder="1" applyAlignment="1">
      <alignment vertical="center" wrapText="1"/>
    </xf>
    <xf numFmtId="0" fontId="12"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7" fillId="4" borderId="3"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16" fillId="5" borderId="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21" fillId="5" borderId="9" xfId="0" applyFont="1" applyFill="1" applyBorder="1" applyAlignment="1">
      <alignment horizontal="left" vertical="center" wrapText="1"/>
    </xf>
    <xf numFmtId="0" fontId="21" fillId="5" borderId="10" xfId="0" applyFont="1" applyFill="1" applyBorder="1" applyAlignment="1">
      <alignment horizontal="left"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aff.go.jp/j/supply/hozyo/yusyutu_kokusai/260330_104-2.html" TargetMode="External"/><Relationship Id="rId18" Type="http://schemas.openxmlformats.org/officeDocument/2006/relationships/hyperlink" Target="https://www.meti.go.jp/information/publicoffer/kobo/2025/k250507002.html" TargetMode="External"/><Relationship Id="rId26" Type="http://schemas.openxmlformats.org/officeDocument/2006/relationships/hyperlink" Target="https://gs-jti.go.jp/" TargetMode="External"/><Relationship Id="rId3" Type="http://schemas.openxmlformats.org/officeDocument/2006/relationships/hyperlink" Target="https://www.nedo.go.jp/activities/AT1_00175.html" TargetMode="External"/><Relationship Id="rId21" Type="http://schemas.openxmlformats.org/officeDocument/2006/relationships/hyperlink" Target="https://www.amed.go.jp/koubo/03002/01/B_00012.html" TargetMode="External"/><Relationship Id="rId34" Type="http://schemas.openxmlformats.org/officeDocument/2006/relationships/hyperlink" Target="https://www.meti.go.jp/policy/external_economy/cooperation/oda/r7hosei_gshojo_2.html" TargetMode="External"/><Relationship Id="rId7" Type="http://schemas.openxmlformats.org/officeDocument/2006/relationships/hyperlink" Target="https://www.aots.jp/hrd/technology-transfer/" TargetMode="External"/><Relationship Id="rId12" Type="http://schemas.openxmlformats.org/officeDocument/2006/relationships/hyperlink" Target="https://www.maff.go.jp/j/supply/hozyo/yusyutu_kokusai/260330_104-1.html" TargetMode="External"/><Relationship Id="rId17" Type="http://schemas.openxmlformats.org/officeDocument/2006/relationships/hyperlink" Target="https://portal.monodukuri-hojo.jp/index.html" TargetMode="External"/><Relationship Id="rId25" Type="http://schemas.openxmlformats.org/officeDocument/2006/relationships/hyperlink" Target="https://jgoodtech.smrj.go.jp/pub/ja/lp_ceo/ceoecotech2026/" TargetMode="External"/><Relationship Id="rId33" Type="http://schemas.openxmlformats.org/officeDocument/2006/relationships/hyperlink" Target="https://www.env.go.jp/press/press_02705.html" TargetMode="External"/><Relationship Id="rId2" Type="http://schemas.openxmlformats.org/officeDocument/2006/relationships/hyperlink" Target="https://www.amed.go.jp/program/list/19/02/005.html" TargetMode="External"/><Relationship Id="rId16" Type="http://schemas.openxmlformats.org/officeDocument/2006/relationships/hyperlink" Target="https://jpd3.jp/news/2025-07-09-1/" TargetMode="External"/><Relationship Id="rId20" Type="http://schemas.openxmlformats.org/officeDocument/2006/relationships/hyperlink" Target="https://www.chusho.meti.go.jp/koukai/hojyokin/kobo/2026/260216001.html" TargetMode="External"/><Relationship Id="rId29" Type="http://schemas.openxmlformats.org/officeDocument/2006/relationships/hyperlink" Target="https://www.maff.go.jp/j/supply/hozyo/yusyutu_kokusai/result_260601_104-2.html" TargetMode="External"/><Relationship Id="rId1" Type="http://schemas.openxmlformats.org/officeDocument/2006/relationships/hyperlink" Target="https://www.amed.go.jp/program/list/19/02/005.html" TargetMode="External"/><Relationship Id="rId6" Type="http://schemas.openxmlformats.org/officeDocument/2006/relationships/hyperlink" Target="https://www.nedo.go.jp/koubo/CA2_100497.html" TargetMode="External"/><Relationship Id="rId11" Type="http://schemas.openxmlformats.org/officeDocument/2006/relationships/hyperlink" Target="https://www.naro.go.jp/laboratory/brain/startup/offering/koubo/R08.html" TargetMode="External"/><Relationship Id="rId24" Type="http://schemas.openxmlformats.org/officeDocument/2006/relationships/hyperlink" Target="https://gec.jp/jcm/jp/kobo/mp260417/" TargetMode="External"/><Relationship Id="rId32" Type="http://schemas.openxmlformats.org/officeDocument/2006/relationships/hyperlink" Target="https://www.maff.go.jp/j/kokusai/kokkyo/r7oda_youkyu/attach/pdf/r7oda_kettei-28.pdf" TargetMode="External"/><Relationship Id="rId5" Type="http://schemas.openxmlformats.org/officeDocument/2006/relationships/hyperlink" Target="https://www.jica.go.jp/activities/schemes/priv_partner/activities/index.html" TargetMode="External"/><Relationship Id="rId15" Type="http://schemas.openxmlformats.org/officeDocument/2006/relationships/hyperlink" Target="https://www.env.go.jp/water/asia_business/weib.html" TargetMode="External"/><Relationship Id="rId23" Type="http://schemas.openxmlformats.org/officeDocument/2006/relationships/hyperlink" Target="https://www.env.go.jp/policy/etv/index.html" TargetMode="External"/><Relationship Id="rId28" Type="http://schemas.openxmlformats.org/officeDocument/2006/relationships/hyperlink" Target="https://www.maff.go.jp/j/supply/hozyo/yusyutu_kokusai/result_260601_104-1.html" TargetMode="External"/><Relationship Id="rId10" Type="http://schemas.openxmlformats.org/officeDocument/2006/relationships/hyperlink" Target="https://www.env.go.jp/page_01547.html" TargetMode="External"/><Relationship Id="rId19" Type="http://schemas.openxmlformats.org/officeDocument/2006/relationships/hyperlink" Target="https://www.meti.go.jp/policy/external_economy/cooperation/oda/index.html" TargetMode="External"/><Relationship Id="rId31" Type="http://schemas.openxmlformats.org/officeDocument/2006/relationships/hyperlink" Target="https://www.affrc.maff.go.jp/tsukuba/top/cooperation/bioeconomy_support/20260303BIO.html" TargetMode="External"/><Relationship Id="rId4" Type="http://schemas.openxmlformats.org/officeDocument/2006/relationships/hyperlink" Target="https://www.ofsi.or.jp/finance/" TargetMode="External"/><Relationship Id="rId9" Type="http://schemas.openxmlformats.org/officeDocument/2006/relationships/hyperlink" Target="https://www.jst.go.jp/program/startupkikin/deeptech/index.html" TargetMode="External"/><Relationship Id="rId14" Type="http://schemas.openxmlformats.org/officeDocument/2006/relationships/hyperlink" Target="https://www.aots.jp/hrd/technology-transfer/receiving/crtp/" TargetMode="External"/><Relationship Id="rId22" Type="http://schemas.openxmlformats.org/officeDocument/2006/relationships/hyperlink" Target="https://medicalexcellencejapan.org/jp/all/detail/794/" TargetMode="External"/><Relationship Id="rId27" Type="http://schemas.openxmlformats.org/officeDocument/2006/relationships/hyperlink" Target="https://jp.cic.com/news/foodtech-global-expansion-support/" TargetMode="External"/><Relationship Id="rId30" Type="http://schemas.openxmlformats.org/officeDocument/2006/relationships/hyperlink" Target="https://myfarm.co.jp/export-organic-gap/" TargetMode="External"/><Relationship Id="rId35" Type="http://schemas.openxmlformats.org/officeDocument/2006/relationships/printerSettings" Target="../printerSettings/printerSettings1.bin"/><Relationship Id="rId8" Type="http://schemas.openxmlformats.org/officeDocument/2006/relationships/hyperlink" Target="https://portal.monodukuri-hojo.jp/saita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46"/>
  <sheetViews>
    <sheetView tabSelected="1" view="pageBreakPreview" zoomScale="50" zoomScaleNormal="40" zoomScaleSheetLayoutView="50" workbookViewId="0">
      <pane ySplit="4" topLeftCell="A25" activePane="bottomLeft" state="frozen"/>
      <selection activeCell="B1" sqref="B1"/>
      <selection pane="bottomLeft" activeCell="B25" sqref="B25"/>
    </sheetView>
  </sheetViews>
  <sheetFormatPr defaultColWidth="9" defaultRowHeight="18" x14ac:dyDescent="0.55000000000000004"/>
  <cols>
    <col min="1" max="1" width="9" style="1"/>
    <col min="2" max="2" width="24.08203125" style="1" customWidth="1"/>
    <col min="3" max="3" width="43" style="1" customWidth="1"/>
    <col min="4" max="4" width="29.58203125" style="1" customWidth="1"/>
    <col min="5" max="5" width="20.58203125" style="1" customWidth="1"/>
    <col min="6" max="6" width="21.33203125" style="1" customWidth="1"/>
    <col min="7" max="7" width="25.83203125" style="1" customWidth="1"/>
    <col min="8" max="8" width="20.58203125" style="1" customWidth="1"/>
    <col min="9" max="9" width="23.75" style="1" customWidth="1"/>
    <col min="10" max="10" width="22.58203125" style="1" customWidth="1"/>
    <col min="11" max="12" width="24.08203125" style="1" customWidth="1"/>
    <col min="13" max="16384" width="9" style="1"/>
  </cols>
  <sheetData>
    <row r="1" spans="1:16" x14ac:dyDescent="0.55000000000000004">
      <c r="B1" s="3"/>
      <c r="C1" s="3"/>
      <c r="D1" s="3"/>
      <c r="E1" s="3"/>
      <c r="F1" s="3"/>
      <c r="G1" s="3"/>
      <c r="H1" s="3"/>
      <c r="I1" s="3"/>
      <c r="J1" s="3"/>
      <c r="K1" s="3"/>
      <c r="L1" s="3"/>
    </row>
    <row r="2" spans="1:16" ht="31.5" customHeight="1" x14ac:dyDescent="0.55000000000000004">
      <c r="B2" s="2" t="s">
        <v>0</v>
      </c>
      <c r="C2" s="4"/>
      <c r="D2" s="5"/>
      <c r="E2" s="5"/>
      <c r="F2" s="5"/>
      <c r="G2" s="5"/>
      <c r="H2" s="5"/>
      <c r="I2" s="5"/>
      <c r="J2" s="5"/>
      <c r="K2" s="5"/>
      <c r="L2" s="5"/>
    </row>
    <row r="3" spans="1:16" ht="15" customHeight="1" x14ac:dyDescent="0.55000000000000004">
      <c r="B3" s="7"/>
      <c r="C3" s="8"/>
      <c r="D3" s="8"/>
      <c r="E3" s="8"/>
      <c r="F3" s="8"/>
      <c r="G3" s="8"/>
      <c r="H3" s="8"/>
      <c r="I3" s="3"/>
      <c r="J3" s="3"/>
      <c r="K3" s="3"/>
      <c r="L3" s="3"/>
    </row>
    <row r="4" spans="1:16" ht="20" x14ac:dyDescent="0.55000000000000004">
      <c r="B4" s="9" t="s">
        <v>1</v>
      </c>
      <c r="C4" s="9" t="s">
        <v>2</v>
      </c>
      <c r="D4" s="9" t="s">
        <v>3</v>
      </c>
      <c r="E4" s="9" t="s">
        <v>4</v>
      </c>
      <c r="F4" s="9" t="s">
        <v>5</v>
      </c>
      <c r="G4" s="9" t="s">
        <v>6</v>
      </c>
      <c r="H4" s="9" t="s">
        <v>7</v>
      </c>
      <c r="I4" s="9" t="s">
        <v>8</v>
      </c>
      <c r="J4" s="9" t="s">
        <v>9</v>
      </c>
      <c r="K4" s="9" t="s">
        <v>10</v>
      </c>
      <c r="L4" s="9" t="s">
        <v>11</v>
      </c>
    </row>
    <row r="5" spans="1:16" ht="18.75" customHeight="1" x14ac:dyDescent="0.55000000000000004">
      <c r="B5" s="113" t="s">
        <v>12</v>
      </c>
      <c r="C5" s="114"/>
      <c r="D5" s="114"/>
      <c r="E5" s="114"/>
      <c r="F5" s="114"/>
      <c r="G5" s="114"/>
      <c r="H5" s="114"/>
      <c r="I5" s="114"/>
      <c r="J5" s="114"/>
      <c r="K5" s="114"/>
      <c r="L5" s="115"/>
    </row>
    <row r="6" spans="1:16" ht="155.15" customHeight="1" x14ac:dyDescent="0.55000000000000004">
      <c r="A6" s="6"/>
      <c r="B6" s="12" t="s">
        <v>13</v>
      </c>
      <c r="C6" s="14" t="s">
        <v>14</v>
      </c>
      <c r="D6" s="15" t="s">
        <v>15</v>
      </c>
      <c r="E6" s="15" t="s">
        <v>16</v>
      </c>
      <c r="F6" s="15" t="s">
        <v>17</v>
      </c>
      <c r="G6" s="15" t="s">
        <v>18</v>
      </c>
      <c r="H6" s="15" t="s">
        <v>19</v>
      </c>
      <c r="I6" s="14" t="s">
        <v>20</v>
      </c>
      <c r="J6" s="17" t="s">
        <v>21</v>
      </c>
      <c r="K6" s="15" t="s">
        <v>22</v>
      </c>
      <c r="L6" s="15" t="s">
        <v>23</v>
      </c>
    </row>
    <row r="7" spans="1:16" ht="401.5" customHeight="1" x14ac:dyDescent="0.55000000000000004">
      <c r="A7" s="6"/>
      <c r="B7" s="12" t="s">
        <v>24</v>
      </c>
      <c r="C7" s="14" t="s">
        <v>25</v>
      </c>
      <c r="D7" s="29" t="s">
        <v>26</v>
      </c>
      <c r="E7" s="15" t="s">
        <v>27</v>
      </c>
      <c r="F7" s="15" t="s">
        <v>23</v>
      </c>
      <c r="G7" s="15" t="s">
        <v>28</v>
      </c>
      <c r="H7" s="15" t="s">
        <v>29</v>
      </c>
      <c r="I7" s="14" t="s">
        <v>30</v>
      </c>
      <c r="J7" s="16" t="s">
        <v>31</v>
      </c>
      <c r="K7" s="15" t="s">
        <v>32</v>
      </c>
      <c r="L7" s="18" t="s">
        <v>31</v>
      </c>
    </row>
    <row r="8" spans="1:16" ht="377.15" customHeight="1" x14ac:dyDescent="0.55000000000000004">
      <c r="A8" s="6"/>
      <c r="B8" s="27" t="s">
        <v>33</v>
      </c>
      <c r="C8" s="28" t="s">
        <v>34</v>
      </c>
      <c r="D8" s="29" t="s">
        <v>35</v>
      </c>
      <c r="E8" s="29" t="s">
        <v>36</v>
      </c>
      <c r="F8" s="29" t="s">
        <v>23</v>
      </c>
      <c r="G8" s="29" t="s">
        <v>37</v>
      </c>
      <c r="H8" s="29" t="s">
        <v>38</v>
      </c>
      <c r="I8" s="28" t="s">
        <v>39</v>
      </c>
      <c r="J8" s="30" t="s">
        <v>40</v>
      </c>
      <c r="K8" s="31" t="s">
        <v>41</v>
      </c>
      <c r="L8" s="29" t="s">
        <v>23</v>
      </c>
      <c r="P8" s="11"/>
    </row>
    <row r="9" spans="1:16" ht="409.5" customHeight="1" x14ac:dyDescent="0.55000000000000004">
      <c r="A9" s="6"/>
      <c r="B9" s="54" t="s">
        <v>42</v>
      </c>
      <c r="C9" s="40" t="s">
        <v>286</v>
      </c>
      <c r="D9" s="40" t="s">
        <v>287</v>
      </c>
      <c r="E9" s="40" t="s">
        <v>43</v>
      </c>
      <c r="F9" s="40" t="s">
        <v>23</v>
      </c>
      <c r="G9" s="40" t="s">
        <v>44</v>
      </c>
      <c r="H9" s="40" t="s">
        <v>45</v>
      </c>
      <c r="I9" s="40" t="s">
        <v>46</v>
      </c>
      <c r="J9" s="41" t="s">
        <v>47</v>
      </c>
      <c r="K9" s="23" t="s">
        <v>48</v>
      </c>
      <c r="L9" s="43" t="s">
        <v>17</v>
      </c>
      <c r="P9" s="11"/>
    </row>
    <row r="10" spans="1:16" ht="229.5" customHeight="1" x14ac:dyDescent="0.55000000000000004">
      <c r="A10" s="6"/>
      <c r="B10" s="118" t="s">
        <v>49</v>
      </c>
      <c r="C10" s="116" t="s">
        <v>50</v>
      </c>
      <c r="D10" s="116" t="s">
        <v>288</v>
      </c>
      <c r="E10" s="116" t="s">
        <v>51</v>
      </c>
      <c r="F10" s="116" t="s">
        <v>52</v>
      </c>
      <c r="G10" s="116" t="s">
        <v>289</v>
      </c>
      <c r="H10" s="116" t="s">
        <v>290</v>
      </c>
      <c r="I10" s="116" t="s">
        <v>53</v>
      </c>
      <c r="J10" s="51" t="s">
        <v>54</v>
      </c>
      <c r="K10" s="116" t="s">
        <v>55</v>
      </c>
      <c r="L10" s="77" t="s">
        <v>56</v>
      </c>
      <c r="P10" s="11"/>
    </row>
    <row r="11" spans="1:16" ht="271" customHeight="1" x14ac:dyDescent="0.55000000000000004">
      <c r="A11" s="6"/>
      <c r="B11" s="119"/>
      <c r="C11" s="117"/>
      <c r="D11" s="117"/>
      <c r="E11" s="117"/>
      <c r="F11" s="117"/>
      <c r="G11" s="117"/>
      <c r="H11" s="117"/>
      <c r="I11" s="117"/>
      <c r="J11" s="36" t="s">
        <v>57</v>
      </c>
      <c r="K11" s="117"/>
      <c r="L11" s="37" t="str">
        <f>HYPERLINK("https://gs-hojo-web-ukr.jp/saitaku.html", "ウクライナ
https://gs-hojo-web-ukr.jp/saitaku.html")</f>
        <v>ウクライナ
https://gs-hojo-web-ukr.jp/saitaku.html</v>
      </c>
      <c r="P11" s="11"/>
    </row>
    <row r="12" spans="1:16" ht="211" customHeight="1" x14ac:dyDescent="0.55000000000000004">
      <c r="A12" s="6"/>
      <c r="B12" s="68" t="s">
        <v>58</v>
      </c>
      <c r="C12" s="69" t="s">
        <v>59</v>
      </c>
      <c r="D12" s="70" t="s">
        <v>60</v>
      </c>
      <c r="E12" s="71" t="s">
        <v>61</v>
      </c>
      <c r="F12" s="71" t="s">
        <v>17</v>
      </c>
      <c r="G12" s="69" t="s">
        <v>62</v>
      </c>
      <c r="H12" s="69" t="s">
        <v>63</v>
      </c>
      <c r="I12" s="69" t="s">
        <v>64</v>
      </c>
      <c r="J12" s="72" t="s">
        <v>65</v>
      </c>
      <c r="K12" s="71" t="s">
        <v>66</v>
      </c>
      <c r="L12" s="73" t="s">
        <v>67</v>
      </c>
      <c r="P12" s="11"/>
    </row>
    <row r="13" spans="1:16" ht="126" customHeight="1" x14ac:dyDescent="0.55000000000000004">
      <c r="A13" s="6"/>
      <c r="B13" s="99" t="s">
        <v>302</v>
      </c>
      <c r="C13" s="98" t="s">
        <v>68</v>
      </c>
      <c r="D13" s="100" t="s">
        <v>291</v>
      </c>
      <c r="E13" s="98" t="s">
        <v>69</v>
      </c>
      <c r="F13" s="98" t="s">
        <v>70</v>
      </c>
      <c r="G13" s="98" t="s">
        <v>71</v>
      </c>
      <c r="H13" s="98" t="s">
        <v>72</v>
      </c>
      <c r="I13" s="98" t="s">
        <v>73</v>
      </c>
      <c r="J13" s="92" t="s">
        <v>74</v>
      </c>
      <c r="K13" s="98" t="s">
        <v>75</v>
      </c>
      <c r="L13" s="75" t="str">
        <f>HYPERLINK("https://www.env.go.jp/press/press_03869.html", "1次公募https://www.env.go.jp/press/press_03869.html
")</f>
        <v xml:space="preserve">1次公募https://www.env.go.jp/press/press_03869.html
</v>
      </c>
      <c r="P13" s="11"/>
    </row>
    <row r="14" spans="1:16" ht="126" customHeight="1" x14ac:dyDescent="0.55000000000000004">
      <c r="A14" s="6"/>
      <c r="B14" s="99"/>
      <c r="C14" s="98"/>
      <c r="D14" s="98"/>
      <c r="E14" s="98"/>
      <c r="F14" s="98"/>
      <c r="G14" s="98"/>
      <c r="H14" s="98"/>
      <c r="I14" s="98"/>
      <c r="J14" s="75" t="str">
        <f>HYPERLINK("https://www.env.go.jp/press/press_04447.html", "2次公募https://www.env.go.jp/press/press_04447.html
")</f>
        <v xml:space="preserve">2次公募https://www.env.go.jp/press/press_04447.html
</v>
      </c>
      <c r="K14" s="98"/>
      <c r="L14" s="93"/>
      <c r="P14" s="11"/>
    </row>
    <row r="15" spans="1:16" ht="403" customHeight="1" x14ac:dyDescent="0.55000000000000004">
      <c r="A15" s="6"/>
      <c r="B15" s="12" t="s">
        <v>76</v>
      </c>
      <c r="C15" s="38" t="s">
        <v>77</v>
      </c>
      <c r="D15" s="15" t="s">
        <v>78</v>
      </c>
      <c r="E15" s="15" t="s">
        <v>79</v>
      </c>
      <c r="F15" s="15" t="s">
        <v>17</v>
      </c>
      <c r="G15" s="15" t="s">
        <v>80</v>
      </c>
      <c r="H15" s="15" t="s">
        <v>81</v>
      </c>
      <c r="I15" s="14" t="s">
        <v>82</v>
      </c>
      <c r="J15" s="17" t="s">
        <v>83</v>
      </c>
      <c r="K15" s="15" t="s">
        <v>84</v>
      </c>
      <c r="L15" s="39"/>
      <c r="P15" s="11"/>
    </row>
    <row r="16" spans="1:16" ht="188.5" customHeight="1" x14ac:dyDescent="0.55000000000000004">
      <c r="A16" s="6"/>
      <c r="B16" s="12" t="s">
        <v>101</v>
      </c>
      <c r="C16" s="14" t="s">
        <v>102</v>
      </c>
      <c r="D16" s="15" t="s">
        <v>103</v>
      </c>
      <c r="E16" s="15" t="s">
        <v>104</v>
      </c>
      <c r="F16" s="15" t="s">
        <v>23</v>
      </c>
      <c r="G16" s="14" t="s">
        <v>105</v>
      </c>
      <c r="H16" s="15" t="s">
        <v>106</v>
      </c>
      <c r="I16" s="14" t="s">
        <v>107</v>
      </c>
      <c r="J16" s="55" t="s">
        <v>108</v>
      </c>
      <c r="K16" s="15" t="s">
        <v>109</v>
      </c>
      <c r="L16" s="15"/>
      <c r="P16" s="11"/>
    </row>
    <row r="17" spans="1:16" ht="188.5" customHeight="1" x14ac:dyDescent="0.55000000000000004">
      <c r="A17" s="6"/>
      <c r="B17" s="27" t="s">
        <v>110</v>
      </c>
      <c r="C17" s="56" t="s">
        <v>111</v>
      </c>
      <c r="D17" s="29" t="s">
        <v>112</v>
      </c>
      <c r="E17" s="43" t="s">
        <v>113</v>
      </c>
      <c r="F17" s="56" t="s">
        <v>23</v>
      </c>
      <c r="G17" s="28" t="s">
        <v>114</v>
      </c>
      <c r="H17" s="43" t="s">
        <v>115</v>
      </c>
      <c r="I17" s="56" t="s">
        <v>116</v>
      </c>
      <c r="J17" s="57" t="s">
        <v>117</v>
      </c>
      <c r="K17" s="43" t="s">
        <v>118</v>
      </c>
      <c r="L17" s="85" t="s">
        <v>119</v>
      </c>
      <c r="P17" s="11"/>
    </row>
    <row r="18" spans="1:16" ht="188.5" customHeight="1" x14ac:dyDescent="0.55000000000000004">
      <c r="A18" s="6"/>
      <c r="B18" s="27" t="s">
        <v>120</v>
      </c>
      <c r="C18" s="56" t="s">
        <v>111</v>
      </c>
      <c r="D18" s="29" t="s">
        <v>112</v>
      </c>
      <c r="E18" s="43" t="s">
        <v>113</v>
      </c>
      <c r="F18" s="56" t="s">
        <v>23</v>
      </c>
      <c r="G18" s="28" t="s">
        <v>121</v>
      </c>
      <c r="H18" s="43" t="s">
        <v>115</v>
      </c>
      <c r="I18" s="56" t="s">
        <v>116</v>
      </c>
      <c r="J18" s="57" t="s">
        <v>122</v>
      </c>
      <c r="K18" s="43" t="s">
        <v>118</v>
      </c>
      <c r="L18" s="85" t="s">
        <v>123</v>
      </c>
      <c r="P18" s="11"/>
    </row>
    <row r="19" spans="1:16" ht="188.5" customHeight="1" x14ac:dyDescent="0.55000000000000004">
      <c r="A19" s="6"/>
      <c r="B19" s="59" t="s">
        <v>124</v>
      </c>
      <c r="C19" s="60" t="s">
        <v>125</v>
      </c>
      <c r="D19" s="35" t="s">
        <v>126</v>
      </c>
      <c r="E19" s="35" t="s">
        <v>127</v>
      </c>
      <c r="F19" s="35" t="s">
        <v>128</v>
      </c>
      <c r="G19" s="35" t="s">
        <v>129</v>
      </c>
      <c r="H19" s="35" t="s">
        <v>130</v>
      </c>
      <c r="I19" s="60" t="s">
        <v>131</v>
      </c>
      <c r="J19" s="61" t="s">
        <v>132</v>
      </c>
      <c r="K19" s="29" t="s">
        <v>48</v>
      </c>
      <c r="L19" s="62" t="s">
        <v>133</v>
      </c>
      <c r="P19" s="11"/>
    </row>
    <row r="20" spans="1:16" ht="345" customHeight="1" x14ac:dyDescent="0.55000000000000004">
      <c r="A20" s="6"/>
      <c r="B20" s="63" t="s">
        <v>134</v>
      </c>
      <c r="C20" s="60" t="s">
        <v>135</v>
      </c>
      <c r="D20" s="35" t="s">
        <v>136</v>
      </c>
      <c r="E20" s="35" t="s">
        <v>86</v>
      </c>
      <c r="F20" s="35" t="s">
        <v>137</v>
      </c>
      <c r="G20" s="35" t="s">
        <v>138</v>
      </c>
      <c r="H20" s="35" t="s">
        <v>139</v>
      </c>
      <c r="I20" s="60" t="s">
        <v>140</v>
      </c>
      <c r="J20" s="17" t="s">
        <v>141</v>
      </c>
      <c r="K20" s="29" t="s">
        <v>142</v>
      </c>
      <c r="L20" s="62"/>
      <c r="P20" s="11"/>
    </row>
    <row r="21" spans="1:16" ht="188.5" customHeight="1" x14ac:dyDescent="0.55000000000000004">
      <c r="A21" s="6"/>
      <c r="B21" s="64" t="s">
        <v>143</v>
      </c>
      <c r="C21" s="65" t="s">
        <v>144</v>
      </c>
      <c r="D21" s="65" t="s">
        <v>145</v>
      </c>
      <c r="E21" s="65" t="s">
        <v>146</v>
      </c>
      <c r="F21" s="29" t="s">
        <v>23</v>
      </c>
      <c r="G21" s="65" t="s">
        <v>147</v>
      </c>
      <c r="H21" s="65" t="s">
        <v>148</v>
      </c>
      <c r="I21" s="65" t="s">
        <v>149</v>
      </c>
      <c r="J21" s="66" t="s">
        <v>150</v>
      </c>
      <c r="K21" s="29" t="s">
        <v>109</v>
      </c>
      <c r="L21" s="65"/>
      <c r="P21" s="11"/>
    </row>
    <row r="22" spans="1:16" ht="188.5" customHeight="1" x14ac:dyDescent="0.55000000000000004">
      <c r="A22" s="6"/>
      <c r="B22" s="74" t="s">
        <v>159</v>
      </c>
      <c r="C22" s="28" t="s">
        <v>160</v>
      </c>
      <c r="D22" s="29" t="s">
        <v>295</v>
      </c>
      <c r="E22" s="29" t="s">
        <v>161</v>
      </c>
      <c r="F22" s="29" t="s">
        <v>162</v>
      </c>
      <c r="G22" s="29" t="s">
        <v>23</v>
      </c>
      <c r="H22" s="29" t="s">
        <v>163</v>
      </c>
      <c r="I22" s="29" t="s">
        <v>164</v>
      </c>
      <c r="J22" s="58"/>
      <c r="K22" s="29" t="s">
        <v>165</v>
      </c>
      <c r="L22" s="58"/>
      <c r="P22" s="11"/>
    </row>
    <row r="23" spans="1:16" ht="219.65" customHeight="1" x14ac:dyDescent="0.55000000000000004">
      <c r="A23" s="6"/>
      <c r="B23" s="103" t="s">
        <v>166</v>
      </c>
      <c r="C23" s="105" t="s">
        <v>167</v>
      </c>
      <c r="D23" s="105" t="s">
        <v>168</v>
      </c>
      <c r="E23" s="105" t="s">
        <v>169</v>
      </c>
      <c r="F23" s="105" t="s">
        <v>296</v>
      </c>
      <c r="G23" s="105" t="s">
        <v>297</v>
      </c>
      <c r="H23" s="105" t="s">
        <v>170</v>
      </c>
      <c r="I23" s="101" t="s">
        <v>171</v>
      </c>
      <c r="J23" s="75" t="str">
        <f>HYPERLINK("https://www.eduport.mext.go.jp/case/support-project/", "「応援プロジェクト」https://www.eduport.mext.go.jp/case/support-project/
")</f>
        <v xml:space="preserve">「応援プロジェクト」https://www.eduport.mext.go.jp/case/support-project/
</v>
      </c>
      <c r="K23" s="101" t="s">
        <v>172</v>
      </c>
      <c r="L23" s="37" t="str">
        <f>HYPERLINK("https://www.eduport.mext.go.jp/case/support-project/", "「応援プロジェクト」（令和7年度までの結果）https://www.eduport.mext.go.jp/case/support-project/project-list/
")</f>
        <v xml:space="preserve">「応援プロジェクト」（令和7年度までの結果）https://www.eduport.mext.go.jp/case/support-project/project-list/
</v>
      </c>
      <c r="P23" s="11"/>
    </row>
    <row r="24" spans="1:16" ht="219.65" customHeight="1" x14ac:dyDescent="0.55000000000000004">
      <c r="A24" s="6"/>
      <c r="B24" s="104"/>
      <c r="C24" s="106"/>
      <c r="D24" s="106"/>
      <c r="E24" s="106"/>
      <c r="F24" s="106"/>
      <c r="G24" s="106"/>
      <c r="H24" s="106"/>
      <c r="I24" s="102"/>
      <c r="J24" s="75" t="str">
        <f>HYPERLINK("https://www.eduport.mext.go.jp/case/research/", "「調査研究」https://www.eduport.mext.go.jp/case/research/")</f>
        <v>「調査研究」https://www.eduport.mext.go.jp/case/research/</v>
      </c>
      <c r="K24" s="102"/>
      <c r="L24" s="37" t="str">
        <f>HYPERLINK("https://www.eduport.mext.go.jp/case/research/project-list/", "「調査研究」（同）https://www.eduport.mext.go.jp/case/research/project-list/")</f>
        <v>「調査研究」（同）https://www.eduport.mext.go.jp/case/research/project-list/</v>
      </c>
      <c r="P24" s="11"/>
    </row>
    <row r="25" spans="1:16" ht="219.65" customHeight="1" x14ac:dyDescent="0.55000000000000004">
      <c r="A25" s="6"/>
      <c r="B25" s="46" t="s">
        <v>173</v>
      </c>
      <c r="C25" s="47" t="s">
        <v>174</v>
      </c>
      <c r="D25" s="44" t="s">
        <v>175</v>
      </c>
      <c r="E25" s="44" t="s">
        <v>176</v>
      </c>
      <c r="F25" s="44" t="s">
        <v>23</v>
      </c>
      <c r="G25" s="47" t="s">
        <v>177</v>
      </c>
      <c r="H25" s="44" t="s">
        <v>178</v>
      </c>
      <c r="I25" s="47" t="s">
        <v>179</v>
      </c>
      <c r="J25" s="91" t="s">
        <v>180</v>
      </c>
      <c r="K25" s="44" t="s">
        <v>118</v>
      </c>
      <c r="L25" s="45"/>
      <c r="P25" s="11"/>
    </row>
    <row r="26" spans="1:16" ht="219.65" customHeight="1" x14ac:dyDescent="0.55000000000000004">
      <c r="A26" s="6"/>
      <c r="B26" s="86" t="s">
        <v>181</v>
      </c>
      <c r="C26" s="87" t="s">
        <v>182</v>
      </c>
      <c r="D26" s="88" t="s">
        <v>298</v>
      </c>
      <c r="E26" s="88" t="s">
        <v>183</v>
      </c>
      <c r="F26" s="88" t="s">
        <v>23</v>
      </c>
      <c r="G26" s="88" t="s">
        <v>184</v>
      </c>
      <c r="H26" s="89" t="s">
        <v>185</v>
      </c>
      <c r="I26" s="87" t="s">
        <v>46</v>
      </c>
      <c r="J26" s="76" t="s">
        <v>186</v>
      </c>
      <c r="K26" s="19" t="s">
        <v>48</v>
      </c>
      <c r="L26" s="94" t="s">
        <v>17</v>
      </c>
      <c r="P26" s="11"/>
    </row>
    <row r="27" spans="1:16" ht="219.65" customHeight="1" x14ac:dyDescent="0.55000000000000004">
      <c r="A27" s="6"/>
      <c r="B27" s="46" t="s">
        <v>187</v>
      </c>
      <c r="C27" s="47" t="s">
        <v>188</v>
      </c>
      <c r="D27" s="44" t="s">
        <v>189</v>
      </c>
      <c r="E27" s="44" t="s">
        <v>16</v>
      </c>
      <c r="F27" s="44" t="s">
        <v>190</v>
      </c>
      <c r="G27" s="47" t="s">
        <v>191</v>
      </c>
      <c r="H27" s="44" t="s">
        <v>192</v>
      </c>
      <c r="I27" s="47" t="s">
        <v>193</v>
      </c>
      <c r="J27" s="90" t="s">
        <v>194</v>
      </c>
      <c r="K27" s="44" t="s">
        <v>48</v>
      </c>
      <c r="L27" s="44" t="s">
        <v>23</v>
      </c>
      <c r="P27" s="11"/>
    </row>
    <row r="28" spans="1:16" ht="219.65" customHeight="1" x14ac:dyDescent="0.55000000000000004">
      <c r="A28" s="6"/>
      <c r="B28" s="20" t="s">
        <v>301</v>
      </c>
      <c r="C28" s="78" t="s">
        <v>85</v>
      </c>
      <c r="D28" s="44" t="s">
        <v>292</v>
      </c>
      <c r="E28" s="19" t="s">
        <v>86</v>
      </c>
      <c r="F28" s="19" t="s">
        <v>87</v>
      </c>
      <c r="G28" s="19" t="s">
        <v>88</v>
      </c>
      <c r="H28" s="19" t="s">
        <v>89</v>
      </c>
      <c r="I28" s="21" t="s">
        <v>90</v>
      </c>
      <c r="J28" s="76" t="s">
        <v>91</v>
      </c>
      <c r="K28" s="19" t="s">
        <v>92</v>
      </c>
      <c r="L28" s="26"/>
      <c r="P28" s="11"/>
    </row>
    <row r="29" spans="1:16" ht="219.65" customHeight="1" x14ac:dyDescent="0.55000000000000004">
      <c r="A29" s="6"/>
      <c r="B29" s="20" t="s">
        <v>195</v>
      </c>
      <c r="C29" s="21" t="s">
        <v>196</v>
      </c>
      <c r="D29" s="44" t="s">
        <v>197</v>
      </c>
      <c r="E29" s="19" t="s">
        <v>198</v>
      </c>
      <c r="F29" s="19" t="s">
        <v>23</v>
      </c>
      <c r="G29" s="19" t="s">
        <v>23</v>
      </c>
      <c r="H29" s="19" t="s">
        <v>89</v>
      </c>
      <c r="I29" s="21" t="s">
        <v>199</v>
      </c>
      <c r="J29" s="52" t="s">
        <v>200</v>
      </c>
      <c r="K29" s="19" t="s">
        <v>201</v>
      </c>
      <c r="L29" s="45"/>
      <c r="P29" s="11"/>
    </row>
    <row r="30" spans="1:16" ht="203.5" customHeight="1" x14ac:dyDescent="0.55000000000000004">
      <c r="A30" s="6"/>
      <c r="B30" s="96" t="s">
        <v>151</v>
      </c>
      <c r="C30" s="49" t="s">
        <v>152</v>
      </c>
      <c r="D30" s="49" t="s">
        <v>294</v>
      </c>
      <c r="E30" s="49" t="s">
        <v>153</v>
      </c>
      <c r="F30" s="44" t="s">
        <v>17</v>
      </c>
      <c r="G30" s="49" t="s">
        <v>154</v>
      </c>
      <c r="H30" s="49" t="s">
        <v>155</v>
      </c>
      <c r="I30" s="49" t="s">
        <v>156</v>
      </c>
      <c r="J30" s="97" t="s">
        <v>157</v>
      </c>
      <c r="K30" s="44" t="s">
        <v>158</v>
      </c>
      <c r="L30" s="49"/>
      <c r="P30" s="11"/>
    </row>
    <row r="31" spans="1:16" ht="188.5" customHeight="1" x14ac:dyDescent="0.55000000000000004">
      <c r="A31" s="6"/>
      <c r="B31" s="20" t="s">
        <v>93</v>
      </c>
      <c r="C31" s="21" t="s">
        <v>94</v>
      </c>
      <c r="D31" s="44" t="s">
        <v>293</v>
      </c>
      <c r="E31" s="19" t="s">
        <v>95</v>
      </c>
      <c r="F31" s="19" t="s">
        <v>17</v>
      </c>
      <c r="G31" s="19" t="s">
        <v>96</v>
      </c>
      <c r="H31" s="19" t="s">
        <v>97</v>
      </c>
      <c r="I31" s="21" t="s">
        <v>98</v>
      </c>
      <c r="J31" s="25" t="s">
        <v>99</v>
      </c>
      <c r="K31" s="19" t="s">
        <v>100</v>
      </c>
      <c r="L31" s="95"/>
      <c r="P31" s="11"/>
    </row>
    <row r="32" spans="1:16" ht="200.15" customHeight="1" x14ac:dyDescent="0.55000000000000004">
      <c r="A32" s="6"/>
      <c r="B32" s="20" t="s">
        <v>202</v>
      </c>
      <c r="C32" s="21" t="s">
        <v>203</v>
      </c>
      <c r="D32" s="19" t="s">
        <v>204</v>
      </c>
      <c r="E32" s="19" t="s">
        <v>113</v>
      </c>
      <c r="F32" s="19" t="s">
        <v>23</v>
      </c>
      <c r="G32" s="21" t="s">
        <v>205</v>
      </c>
      <c r="H32" s="19" t="s">
        <v>206</v>
      </c>
      <c r="I32" s="21" t="s">
        <v>116</v>
      </c>
      <c r="J32" s="22" t="s">
        <v>207</v>
      </c>
      <c r="K32" s="19" t="s">
        <v>118</v>
      </c>
      <c r="L32" s="19"/>
      <c r="P32" s="11"/>
    </row>
    <row r="33" spans="1:16" s="13" customFormat="1" ht="20" x14ac:dyDescent="0.55000000000000004">
      <c r="A33" s="10"/>
      <c r="B33" s="110" t="s">
        <v>208</v>
      </c>
      <c r="C33" s="111"/>
      <c r="D33" s="111"/>
      <c r="E33" s="111"/>
      <c r="F33" s="111"/>
      <c r="G33" s="111"/>
      <c r="H33" s="111"/>
      <c r="I33" s="111"/>
      <c r="J33" s="111"/>
      <c r="K33" s="111"/>
      <c r="L33" s="112"/>
      <c r="M33" s="1"/>
      <c r="N33" s="1"/>
      <c r="O33" s="1"/>
      <c r="P33" s="1"/>
    </row>
    <row r="34" spans="1:16" s="13" customFormat="1" ht="146.5" customHeight="1" x14ac:dyDescent="0.55000000000000004">
      <c r="A34" s="10"/>
      <c r="B34" s="27" t="s">
        <v>209</v>
      </c>
      <c r="C34" s="28" t="s">
        <v>210</v>
      </c>
      <c r="D34" s="29" t="s">
        <v>211</v>
      </c>
      <c r="E34" s="29" t="s">
        <v>212</v>
      </c>
      <c r="F34" s="29" t="s">
        <v>23</v>
      </c>
      <c r="G34" s="29" t="s">
        <v>23</v>
      </c>
      <c r="H34" s="29" t="s">
        <v>213</v>
      </c>
      <c r="I34" s="29" t="s">
        <v>214</v>
      </c>
      <c r="J34" s="85" t="s">
        <v>215</v>
      </c>
      <c r="K34" s="29" t="s">
        <v>118</v>
      </c>
      <c r="L34" s="84"/>
      <c r="M34" s="1"/>
      <c r="N34" s="1"/>
      <c r="O34" s="1"/>
      <c r="P34" s="1"/>
    </row>
    <row r="35" spans="1:16" ht="20" x14ac:dyDescent="0.55000000000000004">
      <c r="A35" s="10"/>
      <c r="B35" s="110" t="s">
        <v>216</v>
      </c>
      <c r="C35" s="111"/>
      <c r="D35" s="111"/>
      <c r="E35" s="111"/>
      <c r="F35" s="111"/>
      <c r="G35" s="111"/>
      <c r="H35" s="111"/>
      <c r="I35" s="111"/>
      <c r="J35" s="111"/>
      <c r="K35" s="111"/>
      <c r="L35" s="112"/>
    </row>
    <row r="36" spans="1:16" ht="180.65" customHeight="1" x14ac:dyDescent="0.55000000000000004">
      <c r="A36" s="10"/>
      <c r="B36" s="32" t="s">
        <v>217</v>
      </c>
      <c r="C36" s="24" t="s">
        <v>218</v>
      </c>
      <c r="D36" s="23" t="s">
        <v>219</v>
      </c>
      <c r="E36" s="23" t="s">
        <v>17</v>
      </c>
      <c r="F36" s="23" t="s">
        <v>220</v>
      </c>
      <c r="G36" s="23" t="s">
        <v>221</v>
      </c>
      <c r="H36" s="23" t="s">
        <v>222</v>
      </c>
      <c r="I36" s="24" t="s">
        <v>223</v>
      </c>
      <c r="J36" s="33" t="s">
        <v>224</v>
      </c>
      <c r="K36" s="23" t="s">
        <v>225</v>
      </c>
      <c r="L36" s="34"/>
    </row>
    <row r="37" spans="1:16" s="13" customFormat="1" ht="25" customHeight="1" x14ac:dyDescent="0.55000000000000004">
      <c r="A37" s="10"/>
      <c r="B37" s="110" t="s">
        <v>226</v>
      </c>
      <c r="C37" s="111"/>
      <c r="D37" s="111"/>
      <c r="E37" s="111"/>
      <c r="F37" s="111"/>
      <c r="G37" s="111"/>
      <c r="H37" s="111"/>
      <c r="I37" s="111"/>
      <c r="J37" s="111"/>
      <c r="K37" s="111"/>
      <c r="L37" s="112"/>
      <c r="M37" s="1"/>
      <c r="N37" s="1"/>
      <c r="O37" s="1"/>
      <c r="P37" s="1"/>
    </row>
    <row r="38" spans="1:16" s="13" customFormat="1" ht="181.5" customHeight="1" x14ac:dyDescent="0.55000000000000004">
      <c r="A38" s="10"/>
      <c r="B38" s="48" t="s">
        <v>227</v>
      </c>
      <c r="C38" s="49" t="s">
        <v>228</v>
      </c>
      <c r="D38" s="44" t="s">
        <v>299</v>
      </c>
      <c r="E38" s="49" t="s">
        <v>95</v>
      </c>
      <c r="F38" s="49" t="s">
        <v>17</v>
      </c>
      <c r="G38" s="44" t="s">
        <v>17</v>
      </c>
      <c r="H38" s="49" t="s">
        <v>229</v>
      </c>
      <c r="I38" s="49" t="s">
        <v>230</v>
      </c>
      <c r="J38" s="42" t="s">
        <v>231</v>
      </c>
      <c r="K38" s="19" t="s">
        <v>232</v>
      </c>
      <c r="L38" s="44" t="s">
        <v>23</v>
      </c>
      <c r="M38" s="1"/>
      <c r="N38" s="1"/>
      <c r="O38" s="1"/>
      <c r="P38" s="1"/>
    </row>
    <row r="39" spans="1:16" s="13" customFormat="1" ht="181.5" customHeight="1" x14ac:dyDescent="0.55000000000000004">
      <c r="A39" s="10"/>
      <c r="B39" s="67" t="s">
        <v>233</v>
      </c>
      <c r="C39" s="65" t="s">
        <v>234</v>
      </c>
      <c r="D39" s="65" t="s">
        <v>235</v>
      </c>
      <c r="E39" s="65" t="s">
        <v>236</v>
      </c>
      <c r="F39" s="65" t="s">
        <v>237</v>
      </c>
      <c r="G39" s="29" t="s">
        <v>23</v>
      </c>
      <c r="H39" s="65" t="s">
        <v>238</v>
      </c>
      <c r="I39" s="65" t="s">
        <v>239</v>
      </c>
      <c r="J39" s="83" t="s">
        <v>240</v>
      </c>
      <c r="K39" s="29" t="s">
        <v>241</v>
      </c>
      <c r="L39" s="29" t="s">
        <v>23</v>
      </c>
      <c r="M39" s="1"/>
      <c r="N39" s="1"/>
      <c r="O39" s="1"/>
      <c r="P39" s="1"/>
    </row>
    <row r="40" spans="1:16" s="13" customFormat="1" ht="181.5" customHeight="1" x14ac:dyDescent="0.55000000000000004">
      <c r="A40" s="10"/>
      <c r="B40" s="67" t="s">
        <v>242</v>
      </c>
      <c r="C40" s="65" t="s">
        <v>243</v>
      </c>
      <c r="D40" s="65" t="s">
        <v>244</v>
      </c>
      <c r="E40" s="65" t="s">
        <v>245</v>
      </c>
      <c r="F40" s="65" t="s">
        <v>246</v>
      </c>
      <c r="G40" s="29" t="s">
        <v>23</v>
      </c>
      <c r="H40" s="65" t="s">
        <v>247</v>
      </c>
      <c r="I40" s="65" t="s">
        <v>239</v>
      </c>
      <c r="J40" s="29" t="s">
        <v>23</v>
      </c>
      <c r="K40" s="29" t="s">
        <v>241</v>
      </c>
      <c r="L40" s="29" t="s">
        <v>23</v>
      </c>
      <c r="M40" s="1"/>
      <c r="N40" s="1"/>
      <c r="O40" s="1"/>
      <c r="P40" s="1"/>
    </row>
    <row r="41" spans="1:16" s="13" customFormat="1" ht="181.5" customHeight="1" x14ac:dyDescent="0.55000000000000004">
      <c r="A41" s="10"/>
      <c r="B41" s="64" t="s">
        <v>248</v>
      </c>
      <c r="C41" s="65" t="s">
        <v>249</v>
      </c>
      <c r="D41" s="65" t="s">
        <v>250</v>
      </c>
      <c r="E41" s="65" t="s">
        <v>251</v>
      </c>
      <c r="F41" s="65" t="s">
        <v>252</v>
      </c>
      <c r="G41" s="29" t="s">
        <v>23</v>
      </c>
      <c r="H41" s="65" t="s">
        <v>253</v>
      </c>
      <c r="I41" s="65" t="s">
        <v>239</v>
      </c>
      <c r="J41" s="29" t="s">
        <v>23</v>
      </c>
      <c r="K41" s="29" t="s">
        <v>241</v>
      </c>
      <c r="L41" s="29" t="s">
        <v>23</v>
      </c>
      <c r="M41" s="1"/>
      <c r="N41" s="1"/>
      <c r="O41" s="1"/>
      <c r="P41" s="1"/>
    </row>
    <row r="42" spans="1:16" ht="20" x14ac:dyDescent="0.55000000000000004">
      <c r="A42" s="10"/>
      <c r="B42" s="107" t="s">
        <v>254</v>
      </c>
      <c r="C42" s="108"/>
      <c r="D42" s="108"/>
      <c r="E42" s="108"/>
      <c r="F42" s="108"/>
      <c r="G42" s="108"/>
      <c r="H42" s="108"/>
      <c r="I42" s="108"/>
      <c r="J42" s="108"/>
      <c r="K42" s="108"/>
      <c r="L42" s="109"/>
    </row>
    <row r="43" spans="1:16" ht="247" customHeight="1" x14ac:dyDescent="0.55000000000000004">
      <c r="B43" s="46" t="s">
        <v>255</v>
      </c>
      <c r="C43" s="50" t="s">
        <v>256</v>
      </c>
      <c r="D43" s="44" t="s">
        <v>300</v>
      </c>
      <c r="E43" s="44" t="s">
        <v>257</v>
      </c>
      <c r="F43" s="44" t="s">
        <v>258</v>
      </c>
      <c r="G43" s="44" t="s">
        <v>259</v>
      </c>
      <c r="H43" s="44" t="s">
        <v>260</v>
      </c>
      <c r="I43" s="47" t="s">
        <v>90</v>
      </c>
      <c r="J43" s="25" t="s">
        <v>261</v>
      </c>
      <c r="K43" s="19" t="s">
        <v>92</v>
      </c>
      <c r="L43" s="26"/>
    </row>
    <row r="44" spans="1:16" ht="247" customHeight="1" x14ac:dyDescent="0.55000000000000004">
      <c r="B44" s="46" t="s">
        <v>262</v>
      </c>
      <c r="C44" s="50" t="s">
        <v>263</v>
      </c>
      <c r="D44" s="47" t="s">
        <v>264</v>
      </c>
      <c r="E44" s="47" t="s">
        <v>265</v>
      </c>
      <c r="F44" s="44" t="s">
        <v>266</v>
      </c>
      <c r="G44" s="44" t="s">
        <v>23</v>
      </c>
      <c r="H44" s="47" t="s">
        <v>267</v>
      </c>
      <c r="I44" s="47" t="s">
        <v>268</v>
      </c>
      <c r="J44" s="82" t="s">
        <v>269</v>
      </c>
      <c r="K44" s="44" t="s">
        <v>109</v>
      </c>
      <c r="L44" s="81"/>
    </row>
    <row r="45" spans="1:16" ht="247" customHeight="1" x14ac:dyDescent="0.55000000000000004">
      <c r="B45" s="27" t="s">
        <v>270</v>
      </c>
      <c r="C45" s="28" t="s">
        <v>271</v>
      </c>
      <c r="D45" s="29" t="s">
        <v>272</v>
      </c>
      <c r="E45" s="29" t="s">
        <v>273</v>
      </c>
      <c r="F45" s="29" t="s">
        <v>23</v>
      </c>
      <c r="G45" s="29" t="s">
        <v>274</v>
      </c>
      <c r="H45" s="29" t="s">
        <v>275</v>
      </c>
      <c r="I45" s="28" t="s">
        <v>276</v>
      </c>
      <c r="J45" s="53" t="s">
        <v>277</v>
      </c>
      <c r="K45" s="29" t="s">
        <v>278</v>
      </c>
      <c r="L45" s="58"/>
    </row>
    <row r="46" spans="1:16" ht="247" customHeight="1" x14ac:dyDescent="0.55000000000000004">
      <c r="B46" s="27" t="s">
        <v>279</v>
      </c>
      <c r="C46" s="28" t="s">
        <v>280</v>
      </c>
      <c r="D46" s="29" t="s">
        <v>281</v>
      </c>
      <c r="E46" s="29" t="s">
        <v>113</v>
      </c>
      <c r="F46" s="29" t="s">
        <v>282</v>
      </c>
      <c r="G46" s="29" t="s">
        <v>283</v>
      </c>
      <c r="H46" s="29" t="s">
        <v>284</v>
      </c>
      <c r="I46" s="28" t="s">
        <v>116</v>
      </c>
      <c r="J46" s="80" t="s">
        <v>285</v>
      </c>
      <c r="K46" s="29" t="s">
        <v>278</v>
      </c>
      <c r="L46" s="79"/>
    </row>
  </sheetData>
  <autoFilter ref="A4:L46" xr:uid="{71901507-110A-4F79-B179-B83E5F8B792B}"/>
  <mergeCells count="32">
    <mergeCell ref="B42:L42"/>
    <mergeCell ref="B37:L37"/>
    <mergeCell ref="B35:L35"/>
    <mergeCell ref="B33:L33"/>
    <mergeCell ref="B5:L5"/>
    <mergeCell ref="G10:G11"/>
    <mergeCell ref="H10:H11"/>
    <mergeCell ref="I10:I11"/>
    <mergeCell ref="K10:K11"/>
    <mergeCell ref="B10:B11"/>
    <mergeCell ref="C10:C11"/>
    <mergeCell ref="D10:D11"/>
    <mergeCell ref="E10:E11"/>
    <mergeCell ref="F10:F11"/>
    <mergeCell ref="G23:G24"/>
    <mergeCell ref="H23:H24"/>
    <mergeCell ref="I23:I24"/>
    <mergeCell ref="K23:K24"/>
    <mergeCell ref="B23:B24"/>
    <mergeCell ref="C23:C24"/>
    <mergeCell ref="D23:D24"/>
    <mergeCell ref="E23:E24"/>
    <mergeCell ref="F23:F24"/>
    <mergeCell ref="G13:G14"/>
    <mergeCell ref="H13:H14"/>
    <mergeCell ref="I13:I14"/>
    <mergeCell ref="K13:K14"/>
    <mergeCell ref="B13:B14"/>
    <mergeCell ref="C13:C14"/>
    <mergeCell ref="D13:D14"/>
    <mergeCell ref="E13:E14"/>
    <mergeCell ref="F13:F14"/>
  </mergeCells>
  <phoneticPr fontId="2"/>
  <hyperlinks>
    <hyperlink ref="J7" r:id="rId1" xr:uid="{32BA3D52-1900-4D83-BEA4-EF82BE1F59CF}"/>
    <hyperlink ref="L7" r:id="rId2" xr:uid="{D2918848-7259-4EBC-8261-CC41623447F7}"/>
    <hyperlink ref="J6" r:id="rId3" xr:uid="{079FF0D8-C0E4-4F1B-BF3A-031FAFD0C2A3}"/>
    <hyperlink ref="J32" r:id="rId4" xr:uid="{5FB8E115-932A-4587-8D72-A5144C2E0D52}"/>
    <hyperlink ref="J36" r:id="rId5" xr:uid="{036A2DBD-0868-4EE4-87BF-580C69FC0C2F}"/>
    <hyperlink ref="J8" r:id="rId6" xr:uid="{BB2A105B-BF3F-4F75-AE30-95D1EA837038}"/>
    <hyperlink ref="J28" r:id="rId7" xr:uid="{7A9D6934-4FF8-4523-9635-17E094B81DB7}"/>
    <hyperlink ref="L12" r:id="rId8" xr:uid="{79FDB4CB-5A30-44F3-9D56-83CA8501BF40}"/>
    <hyperlink ref="J31" r:id="rId9" xr:uid="{0CE168BA-673C-48F8-902C-B5E4C1A595B6}"/>
    <hyperlink ref="J9" r:id="rId10" xr:uid="{29918FC8-8AF9-45AB-ACA0-1D1866F43C5C}"/>
    <hyperlink ref="J15" r:id="rId11" xr:uid="{BB6FC417-EA90-4263-BC8A-A715E7F6BD2A}"/>
    <hyperlink ref="J18" r:id="rId12" xr:uid="{0D79AC54-5979-448C-ABEE-0CDA073243BA}"/>
    <hyperlink ref="J17" r:id="rId13" xr:uid="{E6EFF436-1191-4FBD-B347-95F9FB895A79}"/>
    <hyperlink ref="J43" r:id="rId14" xr:uid="{A22B9B2E-28DB-4B93-85B0-2BC487F57C02}"/>
    <hyperlink ref="J19" r:id="rId15" xr:uid="{7BDC8DAC-DFDA-40D0-AE46-F0B7E2B593E9}"/>
    <hyperlink ref="J29" r:id="rId16" xr:uid="{0C4B5D1B-A087-4BAD-AE6A-2D0D20F47B88}"/>
    <hyperlink ref="J12" r:id="rId17" xr:uid="{84269C5A-114C-41A8-A220-46FC4A0118A9}"/>
    <hyperlink ref="J11" r:id="rId18" display="https://www.meti.go.jp/information/publicoffer/kobo/2025/k250507002.html" xr:uid="{043DCF92-4CDA-4822-B847-4E69D31F6801}"/>
    <hyperlink ref="J10" r:id="rId19" display="https://www.meti.go.jp/policy/external_economy/cooperation/oda/index.html_x000a__x000a_" xr:uid="{309082C7-30CA-4BF1-AAE1-F110BB5D055F}"/>
    <hyperlink ref="J16" r:id="rId20" xr:uid="{FE91BCB9-B146-4E50-9E2A-C0140CE09B33}"/>
    <hyperlink ref="J20" r:id="rId21" xr:uid="{BE8E582F-0958-46E3-87E5-608B275BDBC1}"/>
    <hyperlink ref="J21" r:id="rId22" xr:uid="{1C75B86E-E296-4C11-81D7-68729B6EDE40}"/>
    <hyperlink ref="J26" r:id="rId23" xr:uid="{543B6946-F7D3-4C66-B8CA-D49112F6ABE5}"/>
    <hyperlink ref="J27" r:id="rId24" xr:uid="{C5CF1475-AC9F-4076-BBD0-B9355C2C2FE3}"/>
    <hyperlink ref="J39" r:id="rId25" xr:uid="{5B31FF6B-1A21-4875-94EE-E9A67FEBF9DD}"/>
    <hyperlink ref="J44" r:id="rId26" xr:uid="{A01E1B53-93C4-41CE-9E26-6D7A99F82D64}"/>
    <hyperlink ref="J34" r:id="rId27" xr:uid="{45CBB1EE-B4B3-43AF-8FDE-7D7605C103AE}"/>
    <hyperlink ref="L17" r:id="rId28" xr:uid="{75EAF978-BA3E-4E49-B158-334860DC6BF6}"/>
    <hyperlink ref="L18" r:id="rId29" xr:uid="{BF59BBA1-5913-4251-86E1-5ED49739BE6D}"/>
    <hyperlink ref="J25" r:id="rId30" xr:uid="{DFA1CD84-476E-4E47-B55C-8E9A03246ADD}"/>
    <hyperlink ref="J45" r:id="rId31" xr:uid="{E0B36C6F-34E7-4BB2-93E1-76264E79FFBC}"/>
    <hyperlink ref="J46" r:id="rId32" display="https://www.maff.go.jp/j/kokusai/kokkyo/r7oda_youkyu/attach/pdf/r7oda_kettei-28.pdf" xr:uid="{9A42816B-513F-46F8-8658-8DC54FB324E5}"/>
    <hyperlink ref="J13" r:id="rId33" display="https://www.env.go.jp/press/press_02705.html" xr:uid="{2B69BE0C-FB47-483D-AABD-333EB8F31451}"/>
    <hyperlink ref="L10" r:id="rId34" xr:uid="{CD24F7BA-EC32-451C-98B7-93D6076EE243}"/>
  </hyperlinks>
  <pageMargins left="0.70866141732283472" right="0.70866141732283472" top="0.74803149606299213" bottom="0.74803149606299213" header="0.31496062992125984" footer="0.31496062992125984"/>
  <pageSetup paperSize="9" scale="28" fitToHeight="0" orientation="portrait" r:id="rId35"/>
  <rowBreaks count="3" manualBreakCount="3">
    <brk id="14" min="1" max="11" man="1"/>
    <brk id="24" min="1" max="11" man="1"/>
    <brk id="36"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272BDB877FC5341A4AC805777F5DAE6" ma:contentTypeVersion="3" ma:contentTypeDescription="新しいドキュメントを作成します。" ma:contentTypeScope="" ma:versionID="56f54245f3ad9cf5ed59d8a0fdfcee88">
  <xsd:schema xmlns:xsd="http://www.w3.org/2001/XMLSchema" xmlns:xs="http://www.w3.org/2001/XMLSchema" xmlns:p="http://schemas.microsoft.com/office/2006/metadata/properties" xmlns:ns2="b884ce70-2b5e-4afc-8eda-2905268e5f51" targetNamespace="http://schemas.microsoft.com/office/2006/metadata/properties" ma:root="true" ma:fieldsID="408bf73595db3df7d9f8ed42ce8eb664" ns2:_="">
    <xsd:import namespace="b884ce70-2b5e-4afc-8eda-2905268e5f5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ce70-2b5e-4afc-8eda-2905268e5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5123CC-733E-48C7-912D-9252604B7234}">
  <ds:schemaRefs>
    <ds:schemaRef ds:uri="http://schemas.microsoft.com/sharepoint/v3/contenttype/forms"/>
  </ds:schemaRefs>
</ds:datastoreItem>
</file>

<file path=customXml/itemProps2.xml><?xml version="1.0" encoding="utf-8"?>
<ds:datastoreItem xmlns:ds="http://schemas.openxmlformats.org/officeDocument/2006/customXml" ds:itemID="{C0AC964B-D5A8-435C-8FD0-9F51BACAD2F9}">
  <ds:schemaRefs>
    <ds:schemaRef ds:uri="http://schemas.microsoft.com/office/2006/documentManagement/types"/>
    <ds:schemaRef ds:uri="http://purl.org/dc/terms/"/>
    <ds:schemaRef ds:uri="http://schemas.microsoft.com/office/infopath/2007/PartnerControls"/>
    <ds:schemaRef ds:uri="b884ce70-2b5e-4afc-8eda-2905268e5f51"/>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B1560BC-E90B-460F-A936-EA6BB8900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ce70-2b5e-4afc-8eda-2905268e5f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2025-04-04T07:27:05Z</dcterms:created>
  <dcterms:modified xsi:type="dcterms:W3CDTF">2026-06-30T00:49:07Z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2025-05-19T04:59:34Z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c6da1065-643c-4f38-b4b7-5fb827e9ef74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0x0101000272BDB877FC5341A4AC805777F5DAE6</vt:lpwstr>
  </property>
</Properties>
</file>