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8_{188A74E6-A7A2-468D-8A4B-490DBBAC698A}" xr6:coauthVersionLast="47" xr6:coauthVersionMax="47" xr10:uidLastSave="{00000000-0000-0000-0000-000000000000}"/>
  <bookViews>
    <workbookView xWindow="-110" yWindow="-110" windowWidth="19420" windowHeight="10300" xr2:uid="{CFD0A6DC-19F2-4D5B-B026-5EDC64B7BC0E}"/>
  </bookViews>
  <sheets>
    <sheet name="募集期間設定施策" sheetId="2" r:id="rId1"/>
  </sheets>
  <definedNames>
    <definedName name="_xlnm._FilterDatabase" localSheetId="0" hidden="1">募集期間設定施策!$A$4:$L$37</definedName>
    <definedName name="_xlnm.Print_Area" localSheetId="0">募集期間設定施策!$B$1:$L$37</definedName>
    <definedName name="_xlnm.Print_Titles" localSheetId="0">募集期間設定施策!$2:$4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2" l="1"/>
  <c r="J26" i="2"/>
  <c r="L25" i="2"/>
  <c r="J25" i="2"/>
  <c r="L12" i="2"/>
</calcChain>
</file>

<file path=xl/sharedStrings.xml><?xml version="1.0" encoding="utf-8"?>
<sst xmlns="http://schemas.openxmlformats.org/spreadsheetml/2006/main" count="285" uniqueCount="240">
  <si>
    <r>
      <t>海外ビジネス投資支援施策一覧　</t>
    </r>
    <r>
      <rPr>
        <b/>
        <sz val="10"/>
        <color theme="0"/>
        <rFont val="メイリオ"/>
        <family val="3"/>
        <charset val="128"/>
      </rPr>
      <t>※募集期間が設定されているものに限る</t>
    </r>
    <rPh sb="0" eb="2">
      <t>カイ</t>
    </rPh>
    <rPh sb="10" eb="12">
      <t>シサク</t>
    </rPh>
    <rPh sb="12" eb="14">
      <t>イチラン</t>
    </rPh>
    <rPh sb="16" eb="20">
      <t>ボシュウキカン</t>
    </rPh>
    <rPh sb="21" eb="23">
      <t>セッテイ</t>
    </rPh>
    <rPh sb="31" eb="32">
      <t>カギ</t>
    </rPh>
    <phoneticPr fontId="2"/>
  </si>
  <si>
    <t>施策名</t>
    <rPh sb="0" eb="2">
      <t>シサク</t>
    </rPh>
    <rPh sb="2" eb="3">
      <t>メイ</t>
    </rPh>
    <phoneticPr fontId="2"/>
  </si>
  <si>
    <t>概要</t>
    <rPh sb="0" eb="2">
      <t>ガイヨウ</t>
    </rPh>
    <phoneticPr fontId="2"/>
  </si>
  <si>
    <t>募集期間</t>
    <rPh sb="0" eb="4">
      <t>ボシュウキカン</t>
    </rPh>
    <phoneticPr fontId="2"/>
  </si>
  <si>
    <t>対象分野</t>
    <rPh sb="0" eb="2">
      <t>タイショウ</t>
    </rPh>
    <rPh sb="2" eb="4">
      <t>ブンヤ</t>
    </rPh>
    <phoneticPr fontId="2"/>
  </si>
  <si>
    <t>対象地域</t>
    <rPh sb="0" eb="4">
      <t>タイショウチイキ</t>
    </rPh>
    <phoneticPr fontId="2"/>
  </si>
  <si>
    <t>補助上限金額・補助率</t>
    <rPh sb="0" eb="2">
      <t>ホジョ</t>
    </rPh>
    <rPh sb="2" eb="4">
      <t>ジョウゲン</t>
    </rPh>
    <rPh sb="4" eb="6">
      <t>キンガク</t>
    </rPh>
    <rPh sb="7" eb="10">
      <t>ホジョリツ</t>
    </rPh>
    <phoneticPr fontId="2"/>
  </si>
  <si>
    <t>支援期間</t>
    <rPh sb="0" eb="2">
      <t>シエン</t>
    </rPh>
    <rPh sb="2" eb="4">
      <t>キカン</t>
    </rPh>
    <phoneticPr fontId="2"/>
  </si>
  <si>
    <t>対象者</t>
    <rPh sb="0" eb="3">
      <t>タイショウシャ</t>
    </rPh>
    <phoneticPr fontId="2"/>
  </si>
  <si>
    <t>URL</t>
    <phoneticPr fontId="2"/>
  </si>
  <si>
    <t>担当省庁・機関</t>
    <rPh sb="0" eb="2">
      <t>タントウ</t>
    </rPh>
    <rPh sb="2" eb="4">
      <t>ショウチョウ</t>
    </rPh>
    <rPh sb="5" eb="7">
      <t>キカン</t>
    </rPh>
    <phoneticPr fontId="2"/>
  </si>
  <si>
    <t>採択結果（URL）</t>
    <rPh sb="0" eb="4">
      <t>サイタクケッカ</t>
    </rPh>
    <phoneticPr fontId="2"/>
  </si>
  <si>
    <t>＜F/S、実証事業、補助金等＞</t>
    <phoneticPr fontId="2"/>
  </si>
  <si>
    <t>脱炭素化・エネルギー転換に資する我が国技術の国際実証事業</t>
  </si>
  <si>
    <t>国内外の脱炭素化・エネルギー転換に資する我が国の技術について、自然条件や規制・制度等の環境が適している国・地域での実証プロジェクトを支援。さらに、実証後の導入・普及展開に向けたフォローアップ等の各種支援を行う。</t>
  </si>
  <si>
    <r>
      <t xml:space="preserve">第1回公募：例年４月～５月頃
第2回公募：例年９月～10月頃
</t>
    </r>
    <r>
      <rPr>
        <b/>
        <sz val="12"/>
        <rFont val="游ゴシック"/>
        <family val="3"/>
        <charset val="128"/>
        <scheme val="minor"/>
      </rPr>
      <t>【年2回程度公募予定】</t>
    </r>
    <rPh sb="6" eb="8">
      <t>レイネン</t>
    </rPh>
    <rPh sb="9" eb="10">
      <t>ガツ</t>
    </rPh>
    <rPh sb="12" eb="13">
      <t>ガツ</t>
    </rPh>
    <rPh sb="13" eb="14">
      <t>ゴロ</t>
    </rPh>
    <rPh sb="21" eb="23">
      <t>レイネン</t>
    </rPh>
    <rPh sb="24" eb="25">
      <t>ガツ</t>
    </rPh>
    <rPh sb="28" eb="29">
      <t>ガツ</t>
    </rPh>
    <rPh sb="29" eb="30">
      <t>ゴロ</t>
    </rPh>
    <rPh sb="36" eb="38">
      <t>テイド</t>
    </rPh>
    <phoneticPr fontId="2"/>
  </si>
  <si>
    <t>脱炭素技術</t>
    <rPh sb="0" eb="3">
      <t>ダツタンソ</t>
    </rPh>
    <rPh sb="3" eb="5">
      <t>ギジュツ</t>
    </rPh>
    <phoneticPr fontId="2"/>
  </si>
  <si>
    <t>ー</t>
  </si>
  <si>
    <t>大企業 20 億円以内、中小・ベンチャー企業 26 億 6,600 万円以内</t>
  </si>
  <si>
    <t>原則3年以内（実証研究段階）</t>
    <rPh sb="0" eb="2">
      <t>ゲンソク</t>
    </rPh>
    <rPh sb="3" eb="4">
      <t>ネン</t>
    </rPh>
    <rPh sb="4" eb="6">
      <t>イナイ</t>
    </rPh>
    <rPh sb="7" eb="9">
      <t>ジッショウ</t>
    </rPh>
    <rPh sb="9" eb="11">
      <t>ケンキュウ</t>
    </rPh>
    <rPh sb="11" eb="13">
      <t>ダンカイ</t>
    </rPh>
    <phoneticPr fontId="2"/>
  </si>
  <si>
    <t>日本国登記法人/
中小企業等に該当する日本国登記法人</t>
    <rPh sb="0" eb="3">
      <t>ニホンコク</t>
    </rPh>
    <rPh sb="3" eb="5">
      <t>トウキ</t>
    </rPh>
    <rPh sb="5" eb="7">
      <t>ホウジン</t>
    </rPh>
    <rPh sb="9" eb="11">
      <t>チュウショウ</t>
    </rPh>
    <rPh sb="11" eb="13">
      <t>キギョウ</t>
    </rPh>
    <rPh sb="13" eb="14">
      <t>トウ</t>
    </rPh>
    <rPh sb="15" eb="17">
      <t>ガイトウ</t>
    </rPh>
    <rPh sb="19" eb="22">
      <t>ニホンコク</t>
    </rPh>
    <rPh sb="22" eb="24">
      <t>トウキ</t>
    </rPh>
    <rPh sb="24" eb="26">
      <t>ホウジン</t>
    </rPh>
    <phoneticPr fontId="2"/>
  </si>
  <si>
    <t>https://www.nedo.go.jp/activities/AT1_00175.html</t>
    <phoneticPr fontId="2"/>
  </si>
  <si>
    <t>NEDO</t>
  </si>
  <si>
    <t>ー</t>
    <phoneticPr fontId="2"/>
  </si>
  <si>
    <t>創薬ベンチャーエコシステム強化事業</t>
    <phoneticPr fontId="2"/>
  </si>
  <si>
    <t>創薬ベンチャーの大規模な開発資金の供給源不足を解消するため、創薬に特化したハンズオンによる事業化サポートを行うVCを認定し、その認定したVC（以下「認定VC」という。）による出資を要件として、非臨床試験、第1相臨床試験、第2相臨床試験もしくは探索的臨床試験の開発段階にある創薬ベンチャーが実施する実用化開発を支援。特に、創薬ベンチャーの十分な売上や成長を図るべく、日本に加えて海外市場での事業化を行う計画についても積極的に支援。</t>
    <phoneticPr fontId="2"/>
  </si>
  <si>
    <t>【認定VC】
第７回公募：令和7年10月15日～11月12日
第８回公募：4月頃実施予定　
今後も年２回程度公募実施予定
【創薬ベンチャー】
第10回公募：令和7年7月25日～8月22日
第11回公募：令和7年10月15日～11月12日
第12回公募：令和8年1月22日～2月20日
第13回公募：4月頃実施予定
今後も年４回程度公募実施予定</t>
    <phoneticPr fontId="2"/>
  </si>
  <si>
    <t>創薬ベンチャー</t>
    <phoneticPr fontId="2"/>
  </si>
  <si>
    <t>補助対象経費の 2/3 を上限に補助金を交付
※認定VCが補助対象経費の１／３以上を出資することが要件</t>
    <rPh sb="49" eb="51">
      <t>ヨウケン</t>
    </rPh>
    <phoneticPr fontId="2"/>
  </si>
  <si>
    <t>最長令和 13 年9 月まで
(課題毎に設定)</t>
    <phoneticPr fontId="2"/>
  </si>
  <si>
    <t>・未上場企業であること。
・日本に登記されている民間企業であって、その事業活動に係る技術開発含めた事業活動のための拠点を日本国内に有すること。ただし、医薬品開発や事業活動のための拠点を国外にも有し、当該補助金を活用して国外における技術開発を行うことも可能とする。
・中小企業者に該当する法人であって、みなし大企業に該当しないもの。等</t>
    <phoneticPr fontId="2"/>
  </si>
  <si>
    <t>https://www.amed.go.jp/program/list/19/02/005.html</t>
    <phoneticPr fontId="2"/>
  </si>
  <si>
    <t>AMED</t>
    <phoneticPr fontId="2"/>
  </si>
  <si>
    <t>経産省</t>
    <phoneticPr fontId="2"/>
  </si>
  <si>
    <t>安全性・信頼性を確保したデジタルインフラの海外展開支援事業「ローカル・スタートアップ枠」</t>
    <rPh sb="0" eb="3">
      <t>アンゼンセイ</t>
    </rPh>
    <rPh sb="4" eb="7">
      <t>シンライセイ</t>
    </rPh>
    <rPh sb="8" eb="10">
      <t>カクホ</t>
    </rPh>
    <rPh sb="21" eb="23">
      <t>カイガイ</t>
    </rPh>
    <rPh sb="23" eb="25">
      <t>テンカイ</t>
    </rPh>
    <rPh sb="25" eb="27">
      <t>シエン</t>
    </rPh>
    <rPh sb="27" eb="29">
      <t>ジギョウ</t>
    </rPh>
    <rPh sb="42" eb="43">
      <t>ワク</t>
    </rPh>
    <phoneticPr fontId="2"/>
  </si>
  <si>
    <t>デジタル技術を活用して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</si>
  <si>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デジタル技術</t>
    <rPh sb="4" eb="6">
      <t>ギジュツ</t>
    </rPh>
    <phoneticPr fontId="2"/>
  </si>
  <si>
    <t>１件につき原則1,000万円</t>
    <rPh sb="1" eb="2">
      <t>ケン</t>
    </rPh>
    <rPh sb="5" eb="7">
      <t>ゲンソク</t>
    </rPh>
    <rPh sb="12" eb="13">
      <t>マン</t>
    </rPh>
    <rPh sb="13" eb="14">
      <t>エン</t>
    </rPh>
    <phoneticPr fontId="2"/>
  </si>
  <si>
    <t>契約締結日～当事業年度末まで</t>
    <phoneticPr fontId="2"/>
  </si>
  <si>
    <t>総務省</t>
    <phoneticPr fontId="2"/>
  </si>
  <si>
    <t>日本型教育の海外展開（EDU-Portニッポン）
「日本型教育海外展開応援事業（EDU-Portニッポン応援プロジェクト）」、「日本型教育の海外展開に関する調査研究事業」</t>
    <rPh sb="0" eb="2">
      <t>ニホン</t>
    </rPh>
    <rPh sb="2" eb="3">
      <t>ガタ</t>
    </rPh>
    <rPh sb="3" eb="5">
      <t>キョウイク</t>
    </rPh>
    <rPh sb="6" eb="8">
      <t>カイガイ</t>
    </rPh>
    <rPh sb="8" eb="10">
      <t>テンカイ</t>
    </rPh>
    <rPh sb="26" eb="31">
      <t>ニホンガタキョウイク</t>
    </rPh>
    <rPh sb="31" eb="33">
      <t>カイガイ</t>
    </rPh>
    <rPh sb="33" eb="35">
      <t>テンカイ</t>
    </rPh>
    <rPh sb="35" eb="37">
      <t>オウエン</t>
    </rPh>
    <rPh sb="37" eb="39">
      <t>ジギョウ</t>
    </rPh>
    <rPh sb="52" eb="54">
      <t>オウエン</t>
    </rPh>
    <rPh sb="64" eb="69">
      <t>ニホンガタキョウイク</t>
    </rPh>
    <rPh sb="70" eb="72">
      <t>カイガイ</t>
    </rPh>
    <rPh sb="72" eb="74">
      <t>テンカイ</t>
    </rPh>
    <rPh sb="75" eb="76">
      <t>カン</t>
    </rPh>
    <rPh sb="78" eb="80">
      <t>チョウサ</t>
    </rPh>
    <rPh sb="80" eb="82">
      <t>ケンキュウ</t>
    </rPh>
    <rPh sb="82" eb="84">
      <t>ジギョウ</t>
    </rPh>
    <phoneticPr fontId="2"/>
  </si>
  <si>
    <t>日本の特色ある教育を海外に紹介するとともに、それを通じて得られた知見を国内の教育に還元するための取組。
「応援プロジェクト」：これまでに培った教育コンテンツ・手法・ノウハウなどに基づいた、教育に関する取組の海外展開を支援。
「調査研究事業」：毎年度テーマを設定し、日本の特色ある取組への関心やニーズが高いと思われる国・地域、ニーズの具体的内容を特定し、展開を図る方策を調査・分析する事業を支援。</t>
    <rPh sb="48" eb="50">
      <t>トリクミ</t>
    </rPh>
    <rPh sb="53" eb="55">
      <t>オウエン</t>
    </rPh>
    <rPh sb="113" eb="115">
      <t>チョウサ</t>
    </rPh>
    <rPh sb="115" eb="117">
      <t>ケンキュウ</t>
    </rPh>
    <rPh sb="117" eb="119">
      <t>ジギョウ</t>
    </rPh>
    <rPh sb="121" eb="124">
      <t>マイネンド</t>
    </rPh>
    <rPh sb="128" eb="130">
      <t>セッテイ</t>
    </rPh>
    <phoneticPr fontId="2"/>
  </si>
  <si>
    <r>
      <t>令和8年４月下旬～1ヶ月程度（予定）</t>
    </r>
    <r>
      <rPr>
        <b/>
        <sz val="12"/>
        <color theme="1"/>
        <rFont val="游ゴシック"/>
        <family val="3"/>
        <charset val="128"/>
        <scheme val="minor"/>
      </rPr>
      <t>【年1回公募】</t>
    </r>
    <rPh sb="0" eb="2">
      <t>レイワ</t>
    </rPh>
    <rPh sb="3" eb="4">
      <t>ネン</t>
    </rPh>
    <rPh sb="5" eb="6">
      <t>ガツ</t>
    </rPh>
    <rPh sb="6" eb="8">
      <t>ゲジュン</t>
    </rPh>
    <rPh sb="11" eb="12">
      <t>ゲツ</t>
    </rPh>
    <rPh sb="12" eb="14">
      <t>テイド</t>
    </rPh>
    <rPh sb="15" eb="17">
      <t>ヨテイ</t>
    </rPh>
    <rPh sb="19" eb="20">
      <t>ネン</t>
    </rPh>
    <rPh sb="21" eb="22">
      <t>カイ</t>
    </rPh>
    <rPh sb="22" eb="24">
      <t>コウボ</t>
    </rPh>
    <phoneticPr fontId="2"/>
  </si>
  <si>
    <t>日本型教育</t>
    <rPh sb="0" eb="5">
      <t>ニホンガタキョウイク</t>
    </rPh>
    <phoneticPr fontId="2"/>
  </si>
  <si>
    <t>「応援プロジェクト」：全世界
「調査研究」：未定（令和８年度）</t>
    <rPh sb="1" eb="3">
      <t>オウエン</t>
    </rPh>
    <rPh sb="11" eb="14">
      <t>ゼンセカイ</t>
    </rPh>
    <rPh sb="16" eb="20">
      <t>チョウサケンキュウ</t>
    </rPh>
    <rPh sb="22" eb="24">
      <t>ミテイ</t>
    </rPh>
    <rPh sb="25" eb="27">
      <t>レイワ</t>
    </rPh>
    <rPh sb="28" eb="30">
      <t>ネンド</t>
    </rPh>
    <phoneticPr fontId="2"/>
  </si>
  <si>
    <t>【経費支援】
応援プロジェクト：なし
調査研究：あり（金額未定）</t>
    <rPh sb="1" eb="3">
      <t>ケイヒ</t>
    </rPh>
    <rPh sb="3" eb="5">
      <t>シエン</t>
    </rPh>
    <rPh sb="7" eb="9">
      <t>オウエン</t>
    </rPh>
    <rPh sb="19" eb="23">
      <t>チョウサケンキュウ</t>
    </rPh>
    <rPh sb="27" eb="29">
      <t>キンガク</t>
    </rPh>
    <rPh sb="29" eb="31">
      <t>ミテイ</t>
    </rPh>
    <phoneticPr fontId="2"/>
  </si>
  <si>
    <t>２年（予定）</t>
    <rPh sb="1" eb="2">
      <t>ネン</t>
    </rPh>
    <rPh sb="3" eb="5">
      <t>ヨテイ</t>
    </rPh>
    <phoneticPr fontId="2"/>
  </si>
  <si>
    <t xml:space="preserve"> 国立大学法人、公立大学法人、学校法人、準学校法人、 地方公共団体、地方教育委員会、教育事業を行う機関（予備校、塾、学習支援業、NPO、企業など）</t>
    <phoneticPr fontId="2"/>
  </si>
  <si>
    <t>文部科学省</t>
    <rPh sb="0" eb="5">
      <t>モンブカガクショウ</t>
    </rPh>
    <phoneticPr fontId="2"/>
  </si>
  <si>
    <t>ディープテック・スタートアップ支援事業</t>
    <phoneticPr fontId="2"/>
  </si>
  <si>
    <t>技術の確立や事業化・社会実装までに長期の研究開発と大規模な資金を要し、リスクは高いものの国や世界全体で対処すべき経済社会課題の解決にも資すると考えられる革新的な技術の研究開発に取り組んでいる「ディープテック・スタートアップ」を対象に、VC等との協調やステージゲート審査の活用を制度上盛り込み、長期的視野でもって、実用化研究開発や量産化実証、海外技術実証などへの支援を行う。</t>
    <phoneticPr fontId="2"/>
  </si>
  <si>
    <r>
      <t xml:space="preserve">第8回公募：令和7年7月16日正午締切
</t>
    </r>
    <r>
      <rPr>
        <b/>
        <sz val="12"/>
        <color theme="1"/>
        <rFont val="游ゴシック"/>
        <family val="3"/>
        <charset val="128"/>
        <scheme val="minor"/>
      </rPr>
      <t>【年４回程度公募予定】</t>
    </r>
    <rPh sb="14" eb="15">
      <t>ニチ</t>
    </rPh>
    <rPh sb="15" eb="17">
      <t>ショウゴ</t>
    </rPh>
    <phoneticPr fontId="2"/>
  </si>
  <si>
    <t>スタートアップ</t>
    <phoneticPr fontId="2"/>
  </si>
  <si>
    <t>・実用化研究開発支援（海外での技術実証や事業会社との連携の計画がある場合には補助上限を拡大。）
（シード期支援）
補助率2/3以内、補助上限原則３億円（最大５億円）
（アーリー期支援）
補助率2/3以内、補助上限原則５億円（最大10億円）
・量産化実証支援
補助率2/3以内、補助上限25億円</t>
    <phoneticPr fontId="2"/>
  </si>
  <si>
    <t>最大６年（同一フェーズ内は最大４年。ステージゲート審査を踏まえて判断）</t>
    <rPh sb="0" eb="2">
      <t>サイダイ</t>
    </rPh>
    <rPh sb="3" eb="4">
      <t>ネン</t>
    </rPh>
    <rPh sb="5" eb="7">
      <t>ドウイツ</t>
    </rPh>
    <rPh sb="11" eb="12">
      <t>ナイ</t>
    </rPh>
    <rPh sb="13" eb="15">
      <t>サイダイ</t>
    </rPh>
    <rPh sb="16" eb="17">
      <t>ネン</t>
    </rPh>
    <rPh sb="28" eb="29">
      <t>フ</t>
    </rPh>
    <rPh sb="32" eb="34">
      <t>ハンダン</t>
    </rPh>
    <phoneticPr fontId="2"/>
  </si>
  <si>
    <t>・経済社会課題の実現に資するものであって、事業化・社会実装に向けて大学・企業等の研究から生み出された科学的発見に基づく革新的な技術の研究開発に積極的に取り組む会社であって、かつ、原則としてVCからの出資を受けている、創業から長期間経過していない、日本に登記されている未上場の中小企業
※詳細は公募要領に記載。</t>
    <rPh sb="1" eb="7">
      <t>ケイザイシャカイカダイ</t>
    </rPh>
    <rPh sb="8" eb="10">
      <t>ジツゲン</t>
    </rPh>
    <rPh sb="11" eb="12">
      <t>シ</t>
    </rPh>
    <rPh sb="21" eb="24">
      <t>ジギョウカ</t>
    </rPh>
    <rPh sb="25" eb="29">
      <t>シャカイジッソウ</t>
    </rPh>
    <rPh sb="30" eb="31">
      <t>ム</t>
    </rPh>
    <rPh sb="33" eb="35">
      <t>ダイガク</t>
    </rPh>
    <rPh sb="36" eb="39">
      <t>キギョウトウ</t>
    </rPh>
    <rPh sb="40" eb="42">
      <t>ケンキュウ</t>
    </rPh>
    <rPh sb="44" eb="45">
      <t>ウ</t>
    </rPh>
    <rPh sb="46" eb="47">
      <t>ダ</t>
    </rPh>
    <rPh sb="50" eb="55">
      <t>カガクテキハッケン</t>
    </rPh>
    <rPh sb="56" eb="57">
      <t>モト</t>
    </rPh>
    <rPh sb="59" eb="62">
      <t>カクシンテキ</t>
    </rPh>
    <rPh sb="63" eb="65">
      <t>ギジュツ</t>
    </rPh>
    <rPh sb="66" eb="70">
      <t>ケンキュウカイハツ</t>
    </rPh>
    <rPh sb="71" eb="74">
      <t>セッキョクテキ</t>
    </rPh>
    <rPh sb="75" eb="76">
      <t>ト</t>
    </rPh>
    <rPh sb="77" eb="78">
      <t>ク</t>
    </rPh>
    <rPh sb="79" eb="81">
      <t>カイシャ</t>
    </rPh>
    <rPh sb="89" eb="91">
      <t>ゲンソク</t>
    </rPh>
    <rPh sb="99" eb="101">
      <t>シュッシ</t>
    </rPh>
    <rPh sb="102" eb="103">
      <t>ウ</t>
    </rPh>
    <rPh sb="108" eb="110">
      <t>ソウギョウ</t>
    </rPh>
    <rPh sb="112" eb="117">
      <t>チョウキカンケイカ</t>
    </rPh>
    <rPh sb="123" eb="125">
      <t>ニホン</t>
    </rPh>
    <rPh sb="126" eb="128">
      <t>トウキ</t>
    </rPh>
    <rPh sb="133" eb="136">
      <t>ミジョウジョウ</t>
    </rPh>
    <rPh sb="137" eb="141">
      <t>チュウショウキギョウ</t>
    </rPh>
    <rPh sb="143" eb="145">
      <t>ショウサイ</t>
    </rPh>
    <rPh sb="146" eb="150">
      <t>コウボヨウリョウ</t>
    </rPh>
    <rPh sb="151" eb="153">
      <t>キサイ</t>
    </rPh>
    <phoneticPr fontId="2"/>
  </si>
  <si>
    <t>https://www.nedo.go.jp/koubo/CA2_100497.html</t>
    <phoneticPr fontId="2"/>
  </si>
  <si>
    <t>NEDO</t>
    <phoneticPr fontId="2"/>
  </si>
  <si>
    <t>イノベーション創出のための環境スタートアップ研究開発支援事業</t>
    <phoneticPr fontId="2"/>
  </si>
  <si>
    <t>例年６ー７月頃
・令和７年度事業：令和７年７月７日～７月31日
・令和７年度（省庁連結型）事業：令和７年７月22日～８月12日
・令和６年度（補正予算）事業：令和７年７月７日～７月31日（一次）
　　　　　　　　　　　　　　：令和７年８月18日～９月５日（二次）</t>
    <phoneticPr fontId="2"/>
  </si>
  <si>
    <t>環境スタートアップ</t>
    <rPh sb="0" eb="2">
      <t>カンキョウ</t>
    </rPh>
    <phoneticPr fontId="2"/>
  </si>
  <si>
    <t>令和８年度／令和７年度（補正予算）事業
・フェーズ１（上限400万円）
・フェーズ２　対象経費の２／３（上限3,000万円）※オープンイノベーションを目的とした既存企業からの出資を受けている場合は対象経費の１／２（上限4,000万円）
・フェーズ３　VC等からの出融資額の倍額（最大1億円／年）
令和８年度（省庁連結型）事業
・フェーズ２対象経費の２／３（上限2,250万円）</t>
  </si>
  <si>
    <t>1年～4年</t>
  </si>
  <si>
    <t>民間企業等</t>
  </si>
  <si>
    <t>https://www.env.go.jp/page_01547.html</t>
  </si>
  <si>
    <t>環境省</t>
    <phoneticPr fontId="2"/>
  </si>
  <si>
    <t>https://www.env.go.jp/page_01547.html
※「過年度採択情報」をご覧ください。</t>
  </si>
  <si>
    <t>環境技術実証事業（ETV事業）</t>
    <phoneticPr fontId="2"/>
  </si>
  <si>
    <t>環境技術の普及を促進し、環境保全に寄与し、中小企業・スタートアップ企業の育成も含めた環境産業の発展に資することを目的とし、既に実用化された先進的環境技術の環境保全効果、副次的な環境影響等を第三者が客観的に実証してロゴマークを付与する。</t>
    <phoneticPr fontId="2"/>
  </si>
  <si>
    <t>令和７年度事業：令和７年７月２日～９月19日
【例年６月～９月頃】</t>
    <phoneticPr fontId="2"/>
  </si>
  <si>
    <t>環境技術</t>
    <rPh sb="0" eb="4">
      <t>カンキョウギジュツ</t>
    </rPh>
    <phoneticPr fontId="2"/>
  </si>
  <si>
    <t>実証に係る経費のうち、試験にかかる経費以外のその他経費を負担</t>
  </si>
  <si>
    <t>1年</t>
  </si>
  <si>
    <t>https://www.env.go.jp/policy/etv/index.html</t>
    <phoneticPr fontId="2"/>
  </si>
  <si>
    <t>https://www.env.go.jp/policy/etv/verified/index.html</t>
  </si>
  <si>
    <t>ディープテック・スタートアップ国際展開プログラム（D-Global）</t>
  </si>
  <si>
    <t>大学等発の技術シーズを核にしたディープテック・スタートアップの創出を目的とし、技術シーズの事業開発に責任を有する事業化推進機関および研究開発に責任を有する研究代表者に対して、研究開発費などの支援を行う。</t>
    <rPh sb="83" eb="84">
      <t>タイ</t>
    </rPh>
    <rPh sb="87" eb="92">
      <t>ケンキュウカイハツヒ</t>
    </rPh>
    <rPh sb="95" eb="97">
      <t>シエン</t>
    </rPh>
    <rPh sb="98" eb="99">
      <t>オコナ</t>
    </rPh>
    <phoneticPr fontId="2"/>
  </si>
  <si>
    <t>スタートアップ</t>
  </si>
  <si>
    <t>原則、３億円程度（正当な理由がある場合、上限５億円）</t>
    <rPh sb="0" eb="2">
      <t>ゲンソク</t>
    </rPh>
    <rPh sb="4" eb="6">
      <t>オクエン</t>
    </rPh>
    <rPh sb="6" eb="8">
      <t>テイド</t>
    </rPh>
    <rPh sb="9" eb="11">
      <t>セイトウ</t>
    </rPh>
    <rPh sb="12" eb="14">
      <t>リユウ</t>
    </rPh>
    <rPh sb="17" eb="19">
      <t>バアイ</t>
    </rPh>
    <rPh sb="20" eb="22">
      <t>ジョウゲン</t>
    </rPh>
    <rPh sb="23" eb="25">
      <t>オクエン</t>
    </rPh>
    <phoneticPr fontId="2"/>
  </si>
  <si>
    <t>最長３年程度</t>
    <rPh sb="0" eb="2">
      <t>サイチョウ</t>
    </rPh>
    <rPh sb="3" eb="4">
      <t>ネン</t>
    </rPh>
    <rPh sb="4" eb="6">
      <t>テイド</t>
    </rPh>
    <phoneticPr fontId="2"/>
  </si>
  <si>
    <t>国内の大学等の研究機関に所属する研究者及び技術シーズの事業開発を推進できる日本国登記法人</t>
    <rPh sb="0" eb="2">
      <t>コクナイ</t>
    </rPh>
    <rPh sb="3" eb="6">
      <t>ダイガクトウ</t>
    </rPh>
    <rPh sb="7" eb="11">
      <t>ケンキュウキカン</t>
    </rPh>
    <rPh sb="12" eb="14">
      <t>ショゾク</t>
    </rPh>
    <rPh sb="16" eb="19">
      <t>ケンキュウシャ</t>
    </rPh>
    <rPh sb="19" eb="20">
      <t>オヨ</t>
    </rPh>
    <rPh sb="21" eb="23">
      <t>ギジュツ</t>
    </rPh>
    <rPh sb="27" eb="31">
      <t>ジギョウカイハツ</t>
    </rPh>
    <rPh sb="32" eb="34">
      <t>スイシン</t>
    </rPh>
    <rPh sb="37" eb="44">
      <t>ニホンコクトウキホウジン</t>
    </rPh>
    <phoneticPr fontId="2"/>
  </si>
  <si>
    <t>https://www.jst.go.jp/program/startupkikin/deeptech/index.html</t>
    <phoneticPr fontId="2"/>
  </si>
  <si>
    <t>JST</t>
  </si>
  <si>
    <t>グローバルサウス未来志向型共創等事業</t>
    <phoneticPr fontId="2"/>
  </si>
  <si>
    <t>今後成長が見込まれる未来産業に関し、グローバルサウス諸国において、日本企業が現地企業と互いの強みを活かしながら、強靱なサプライチェーンの構築、カーボンニュートラルの実現等を共に実現する事業等をFS／実証等を通じて支援。</t>
  </si>
  <si>
    <t>・小規模実証･FS
：公募を令和8年4月17日～5月11日で実施予定。
・大型実証(対ASEAN)
：公募を令和８年6月頃実施予定。
・大型実証(対非ASEAN)
：公募を令和８年6月頃実施予定。
※公募要領は3月30日に公表済。
・ウクライナ等：第1回公募を令和7年5月7日～7月31日で実施済み。第2回公募を令和8年1月26日～3月27日で実施済み。</t>
    <phoneticPr fontId="2"/>
  </si>
  <si>
    <t>未来産業</t>
    <phoneticPr fontId="2"/>
  </si>
  <si>
    <t>いわゆるグローバルサウス諸国（ASEAN、南西アジア、中央アジア、中東、アフリカ、中東欧、中南米、太平洋島嶼国等）</t>
  </si>
  <si>
    <t>・大型実証（補助）
補助率は（1/2）、中小企業（2/3）
（補助上限額：40億円）
民間事業者等による公募。
・小規模実証・FS（補助）　補助率は（1/2）、中小企業（2/3）　　　　　　
（補助上限額：1億円(FS事業)、5億円（小規模実証事業））
民間事業者等による公募。
・ウクライナ等：補助率は（1/2）、中小企業（2/3）　　　　　　
（補助上限額：40億円（うちFSは0.6億円））
民間事業者等による公募。</t>
  </si>
  <si>
    <t>・大型実証（補助）
事業期間は最長3年。
※2027年4月以降に補助交付契約締した案件であっても、2030年3月末までが事業期間。
・小規模実証（補助）
事業期間は1年6ヶ月程度。
・FS（補助）
事業期間は１年程度。
・ウクライナ等：2029年2月（確定検査等を含む）</t>
    <phoneticPr fontId="2"/>
  </si>
  <si>
    <t>日本企業</t>
  </si>
  <si>
    <t xml:space="preserve">・大規模実証・小規模実証・FS
https://www.meti.go.jp/policy/external_economy/cooperation/oda/index.html
</t>
    <phoneticPr fontId="2"/>
  </si>
  <si>
    <t>経産省</t>
  </si>
  <si>
    <t>・ウクライナ等
https://www.meti.go.jp/information/publicoffer/kobo/2025/k250507002.html</t>
    <rPh sb="6" eb="7">
      <t>トウ</t>
    </rPh>
    <phoneticPr fontId="2"/>
  </si>
  <si>
    <t>ものづくり・商業・サービス生産性向上促進補助金（グローバル枠）（R6補正）</t>
  </si>
  <si>
    <t>海外事業※を実施し、国内の生産性を高める取り組みに必要な設備・システム構築等を支援
※ 海外事業とは、海外への直接投資に関する事業、海外市場開拓（輸出）に関する事業、インバウンド対応に関する事業、海外企業との共同で行う事業をいいます。</t>
    <rPh sb="35" eb="37">
      <t>コウチク</t>
    </rPh>
    <phoneticPr fontId="2"/>
  </si>
  <si>
    <t>第21次公募
令和7年7月25日～令和7年10月24日
第22次公募
令和7年12月26日～令和8年1月30日（公募要領はHPにおいて公表中）</t>
    <rPh sb="57" eb="59">
      <t>コウボ</t>
    </rPh>
    <rPh sb="59" eb="61">
      <t>ヨウリョウ</t>
    </rPh>
    <rPh sb="68" eb="70">
      <t>コウヒョウ</t>
    </rPh>
    <rPh sb="70" eb="71">
      <t>チュウ</t>
    </rPh>
    <phoneticPr fontId="2"/>
  </si>
  <si>
    <t>機械装置・システム構築費等</t>
  </si>
  <si>
    <t>補助上限額：3000万円
補助率：中小企業1/2、小規模企業・小規模事業者2/3</t>
    <phoneticPr fontId="2"/>
  </si>
  <si>
    <t>補助事業実施期間：
交付決定日から12か月（ただし採択発表日から14か月後の日まで）</t>
    <rPh sb="0" eb="2">
      <t>ホジョ</t>
    </rPh>
    <rPh sb="2" eb="4">
      <t>ジギョウ</t>
    </rPh>
    <rPh sb="4" eb="6">
      <t>ジッシ</t>
    </rPh>
    <rPh sb="6" eb="8">
      <t>キカン</t>
    </rPh>
    <rPh sb="10" eb="12">
      <t>コウフ</t>
    </rPh>
    <rPh sb="12" eb="15">
      <t>ケッテイビ</t>
    </rPh>
    <rPh sb="20" eb="21">
      <t>ゲツ</t>
    </rPh>
    <rPh sb="25" eb="27">
      <t>サイタク</t>
    </rPh>
    <rPh sb="27" eb="29">
      <t>ハッピョウ</t>
    </rPh>
    <rPh sb="29" eb="30">
      <t>ビ</t>
    </rPh>
    <rPh sb="35" eb="36">
      <t>ゲツ</t>
    </rPh>
    <rPh sb="36" eb="37">
      <t>アト</t>
    </rPh>
    <rPh sb="38" eb="39">
      <t>ヒ</t>
    </rPh>
    <phoneticPr fontId="2"/>
  </si>
  <si>
    <t>中小・小規模事業者等</t>
  </si>
  <si>
    <t>https://portal.monodukuri-hojo.jp/index.html</t>
  </si>
  <si>
    <t>全国中小企業団体中央会
（補助金事務局）</t>
    <rPh sb="0" eb="2">
      <t>ゼンコク</t>
    </rPh>
    <rPh sb="2" eb="4">
      <t>チュウショウ</t>
    </rPh>
    <rPh sb="4" eb="6">
      <t>キギョウ</t>
    </rPh>
    <rPh sb="6" eb="8">
      <t>ダンタイ</t>
    </rPh>
    <rPh sb="8" eb="11">
      <t>チュウオウカイ</t>
    </rPh>
    <rPh sb="13" eb="16">
      <t>ホジョキン</t>
    </rPh>
    <rPh sb="16" eb="19">
      <t>ジムキョク</t>
    </rPh>
    <phoneticPr fontId="2"/>
  </si>
  <si>
    <t>https://portal.monodukuri-hojo.jp/saitaku.html</t>
  </si>
  <si>
    <t>脱炭素社会実現のための都市間連携事業</t>
  </si>
  <si>
    <t>日本の自治体が、脱炭素社会形成に関する技術、経験、ノウハウ等を活用して、日本の研究機関、民間企業、大学等と連携して、途上国の自治体における脱炭素技術等の導入に向けた委託調査等を行う。</t>
    <rPh sb="82" eb="84">
      <t>イタク</t>
    </rPh>
    <phoneticPr fontId="1"/>
  </si>
  <si>
    <t>１次公募 令和８年2月2日～27日
２次公募　未定</t>
  </si>
  <si>
    <t>脱炭素技術</t>
    <rPh sb="0" eb="3">
      <t>ダツタンソ</t>
    </rPh>
    <rPh sb="3" eb="5">
      <t>ギジュツ</t>
    </rPh>
    <phoneticPr fontId="1"/>
  </si>
  <si>
    <t xml:space="preserve"> JCM パートナー国及び候補国（ブラジル連邦共和国、マレーシア）を優先国
とする</t>
  </si>
  <si>
    <t>最大2,000万円/年
（委託業務）</t>
  </si>
  <si>
    <t>１フェーズ３年を区切りとし、最大２フェーズ（合計６年）まで（公募は毎年度実施）</t>
  </si>
  <si>
    <t>日本国法人（本邦自治体を共同応募者とすること）</t>
  </si>
  <si>
    <t>https://www.env.go.jp/press/press_02705.html</t>
  </si>
  <si>
    <t>環境省</t>
  </si>
  <si>
    <t>スタートアップ総合支援プログラム（SBIR支援）</t>
    <rPh sb="7" eb="11">
      <t>ソウゴウシエン</t>
    </rPh>
    <rPh sb="21" eb="23">
      <t>シエン</t>
    </rPh>
    <phoneticPr fontId="2"/>
  </si>
  <si>
    <t>農林水産・食品分野における政策的・社会的課題の解決や、サービス事業体等の新たなビジネス創出のため、SBIR制度のもと、革新的な研究開発とその事業化を目指して取り組むスタートアップ・中小企業等を支援します。</t>
  </si>
  <si>
    <t xml:space="preserve">令和８年度公募：令和８年３月６日正午締切
</t>
    <rPh sb="0" eb="2">
      <t>レイワ</t>
    </rPh>
    <rPh sb="3" eb="5">
      <t>ネンド</t>
    </rPh>
    <rPh sb="15" eb="16">
      <t>ニチ</t>
    </rPh>
    <rPh sb="16" eb="18">
      <t>ショウゴ</t>
    </rPh>
    <phoneticPr fontId="2"/>
  </si>
  <si>
    <t>農林水産・食品分野
スタートアップ</t>
    <rPh sb="0" eb="4">
      <t>ノウリンスイサン</t>
    </rPh>
    <rPh sb="5" eb="9">
      <t>ショクヒンブンヤ</t>
    </rPh>
    <phoneticPr fontId="2"/>
  </si>
  <si>
    <t>フェーズ ０（発想段階）：委託研究費：1,000万円以内
フェーズ １（構想段階）：委託研究費：1,000万円以内
フェーズ ２（実用化段階）：委託研究費：２,000万円以内
事業化準備フェーズ（※）：委託研究費：3,000万円以内
※マッチングファンド方式（VC等の出資を受けることを前提とし、VC出資額等と同額まで補助）で支援</t>
    <rPh sb="128" eb="130">
      <t>ホウシキ</t>
    </rPh>
    <phoneticPr fontId="2"/>
  </si>
  <si>
    <t>フェーズ ０：２年以内
フェーズ １：２年以内
フェーズ ２：２年以内
事業化準備フェーズ：1年以内
（ステージゲート審査を踏まえて判断）</t>
    <rPh sb="8" eb="9">
      <t>ネン</t>
    </rPh>
    <rPh sb="9" eb="11">
      <t>イナイ</t>
    </rPh>
    <rPh sb="20" eb="21">
      <t>ネン</t>
    </rPh>
    <rPh sb="21" eb="23">
      <t>イナイ</t>
    </rPh>
    <rPh sb="32" eb="33">
      <t>ネン</t>
    </rPh>
    <rPh sb="33" eb="35">
      <t>イナイ</t>
    </rPh>
    <rPh sb="36" eb="39">
      <t>ジギョウカ</t>
    </rPh>
    <rPh sb="39" eb="41">
      <t>ジュンビ</t>
    </rPh>
    <rPh sb="47" eb="48">
      <t>ネン</t>
    </rPh>
    <rPh sb="48" eb="50">
      <t>イナイ</t>
    </rPh>
    <rPh sb="62" eb="63">
      <t>フ</t>
    </rPh>
    <rPh sb="66" eb="68">
      <t>ハンダン</t>
    </rPh>
    <phoneticPr fontId="2"/>
  </si>
  <si>
    <t>農林水産・食品分野で革新的な研究開発とその事業化を目指して取り組むスタートアップ（原則設立15年以内） 　等</t>
    <rPh sb="0" eb="2">
      <t>ノウリン</t>
    </rPh>
    <rPh sb="2" eb="4">
      <t>スイサン</t>
    </rPh>
    <rPh sb="5" eb="7">
      <t>ショクヒン</t>
    </rPh>
    <rPh sb="7" eb="9">
      <t>ブンヤ</t>
    </rPh>
    <rPh sb="10" eb="13">
      <t>カクシンテキ</t>
    </rPh>
    <rPh sb="14" eb="16">
      <t>ケンキュウ</t>
    </rPh>
    <rPh sb="16" eb="18">
      <t>カイハツ</t>
    </rPh>
    <rPh sb="21" eb="24">
      <t>ジギョウカ</t>
    </rPh>
    <rPh sb="25" eb="27">
      <t>メザ</t>
    </rPh>
    <rPh sb="29" eb="30">
      <t>ト</t>
    </rPh>
    <rPh sb="31" eb="32">
      <t>ク</t>
    </rPh>
    <rPh sb="41" eb="43">
      <t>ゲンソク</t>
    </rPh>
    <rPh sb="43" eb="45">
      <t>セツリツ</t>
    </rPh>
    <rPh sb="47" eb="48">
      <t>ネン</t>
    </rPh>
    <rPh sb="48" eb="50">
      <t>イナイ</t>
    </rPh>
    <rPh sb="53" eb="54">
      <t>トウ</t>
    </rPh>
    <phoneticPr fontId="2"/>
  </si>
  <si>
    <t>https://www.naro.go.jp/laboratory/brain/startup/offering/koubo/R08.html</t>
    <phoneticPr fontId="2"/>
  </si>
  <si>
    <t>農林水産省</t>
    <rPh sb="0" eb="5">
      <t>ノウリンスイサンショウ</t>
    </rPh>
    <phoneticPr fontId="2"/>
  </si>
  <si>
    <t>日アフリカ協働ビジネス促進に向けたキャパシティビルディング事業</t>
    <phoneticPr fontId="2"/>
  </si>
  <si>
    <t>UNIDOのネットワークを活用し、アフリカで日本の技術を活用するビジネスプランの公募を行い、応募したアフリカ企業と日本企業のマッチングを行う。さらに、マッチングが成立したアフリカ企業を対象とした人材育成を支援し、相手国企業のキャパシティビルディングを通じて日本企業のビジネスパートナーを育成することで、新たなビジネス機会の創出を後押しする。</t>
    <rPh sb="13" eb="15">
      <t>カツヨウ</t>
    </rPh>
    <rPh sb="102" eb="104">
      <t>シエン</t>
    </rPh>
    <phoneticPr fontId="2"/>
  </si>
  <si>
    <t>令和8年4月開始予定</t>
    <rPh sb="0" eb="2">
      <t>レイワ</t>
    </rPh>
    <rPh sb="3" eb="4">
      <t>ネン</t>
    </rPh>
    <rPh sb="5" eb="6">
      <t>ツキ</t>
    </rPh>
    <rPh sb="6" eb="8">
      <t>カイシ</t>
    </rPh>
    <rPh sb="8" eb="10">
      <t>ヨテイ</t>
    </rPh>
    <phoneticPr fontId="2"/>
  </si>
  <si>
    <t>エネルギー、環境、アグリビジネス、保健衛生、災害対策分野</t>
    <rPh sb="6" eb="8">
      <t>カンキョウ</t>
    </rPh>
    <rPh sb="17" eb="19">
      <t>ホケン</t>
    </rPh>
    <rPh sb="19" eb="21">
      <t>エイセイ</t>
    </rPh>
    <rPh sb="22" eb="24">
      <t>サイガイ</t>
    </rPh>
    <rPh sb="24" eb="26">
      <t>タイサク</t>
    </rPh>
    <rPh sb="26" eb="28">
      <t>ブンヤ</t>
    </rPh>
    <phoneticPr fontId="2"/>
  </si>
  <si>
    <t>アフリカ</t>
    <phoneticPr fontId="2"/>
  </si>
  <si>
    <t>令和8年4月中旬～令和10年3月（予定）</t>
    <rPh sb="0" eb="2">
      <t>レイワ</t>
    </rPh>
    <rPh sb="3" eb="4">
      <t>ネン</t>
    </rPh>
    <rPh sb="5" eb="6">
      <t>ガツ</t>
    </rPh>
    <rPh sb="6" eb="8">
      <t>チュウジュン</t>
    </rPh>
    <rPh sb="9" eb="11">
      <t>レイワ</t>
    </rPh>
    <rPh sb="13" eb="14">
      <t>ネン</t>
    </rPh>
    <rPh sb="15" eb="16">
      <t>ガツ</t>
    </rPh>
    <rPh sb="17" eb="19">
      <t>ヨテイ</t>
    </rPh>
    <phoneticPr fontId="2"/>
  </si>
  <si>
    <t>アフリカへの技術移転による事業展開を目指す企業</t>
    <rPh sb="6" eb="8">
      <t>ギジュツ</t>
    </rPh>
    <rPh sb="8" eb="10">
      <t>イテン</t>
    </rPh>
    <rPh sb="13" eb="15">
      <t>ジギョウ</t>
    </rPh>
    <rPh sb="15" eb="17">
      <t>テンカイ</t>
    </rPh>
    <rPh sb="18" eb="20">
      <t>メザ</t>
    </rPh>
    <rPh sb="21" eb="23">
      <t>キギョウ</t>
    </rPh>
    <phoneticPr fontId="2"/>
  </si>
  <si>
    <t>経済産業省</t>
    <rPh sb="0" eb="5">
      <t>ケイザイサンギョウショウ</t>
    </rPh>
    <phoneticPr fontId="2"/>
  </si>
  <si>
    <t>研修・専門家派遣・寄附講座開設事業</t>
    <rPh sb="0" eb="2">
      <t>ケンシュウ</t>
    </rPh>
    <rPh sb="3" eb="8">
      <t>センモンカハケン</t>
    </rPh>
    <rPh sb="9" eb="13">
      <t>キフコウザ</t>
    </rPh>
    <rPh sb="13" eb="17">
      <t>カイセツジギョウ</t>
    </rPh>
    <phoneticPr fontId="2"/>
  </si>
  <si>
    <t>海外進出先での事業を担う現地人材等の育成のため、民間事業者が人材育成事業を実施するための研修等の費用を補助（一般財団法人海外産業人材育成協会（ＡＯＴＳ）が事業執行）。</t>
    <rPh sb="54" eb="56">
      <t>イッパン</t>
    </rPh>
    <rPh sb="56" eb="60">
      <t>ザイダンホウジン</t>
    </rPh>
    <rPh sb="60" eb="62">
      <t>カイガイ</t>
    </rPh>
    <rPh sb="62" eb="64">
      <t>サンギョウ</t>
    </rPh>
    <rPh sb="64" eb="66">
      <t>ジンザイ</t>
    </rPh>
    <rPh sb="66" eb="68">
      <t>イクセイ</t>
    </rPh>
    <rPh sb="68" eb="70">
      <t>キョウカイ</t>
    </rPh>
    <rPh sb="77" eb="79">
      <t>ジギョウ</t>
    </rPh>
    <rPh sb="79" eb="81">
      <t>シッコウ</t>
    </rPh>
    <phoneticPr fontId="2"/>
  </si>
  <si>
    <t>令和7年4月1日～令和8年3月31日</t>
    <rPh sb="0" eb="2">
      <t>レイワ</t>
    </rPh>
    <rPh sb="3" eb="4">
      <t>ネン</t>
    </rPh>
    <rPh sb="5" eb="6">
      <t>ガツ</t>
    </rPh>
    <rPh sb="7" eb="8">
      <t>ニチ</t>
    </rPh>
    <rPh sb="9" eb="11">
      <t>レイワ</t>
    </rPh>
    <rPh sb="12" eb="13">
      <t>ネン</t>
    </rPh>
    <rPh sb="14" eb="15">
      <t>ガツ</t>
    </rPh>
    <rPh sb="17" eb="18">
      <t>ニチ</t>
    </rPh>
    <phoneticPr fontId="2"/>
  </si>
  <si>
    <t>海外展開支援</t>
    <rPh sb="0" eb="2">
      <t>カイガイ</t>
    </rPh>
    <rPh sb="2" eb="4">
      <t>テンカイ</t>
    </rPh>
    <rPh sb="4" eb="6">
      <t>シエン</t>
    </rPh>
    <phoneticPr fontId="2"/>
  </si>
  <si>
    <t>経済協力開発機構作成の援助受取国・地域リスト（DACリスト）に掲載の国・地域（中国を除く）</t>
    <rPh sb="36" eb="38">
      <t>チイキ</t>
    </rPh>
    <rPh sb="39" eb="41">
      <t>チュウゴク</t>
    </rPh>
    <rPh sb="42" eb="43">
      <t>ノゾ</t>
    </rPh>
    <phoneticPr fontId="2"/>
  </si>
  <si>
    <t xml:space="preserve">補助率：１／３、
　　　　１／２、
　　　２／３
　　定額
</t>
    <rPh sb="0" eb="3">
      <t>ホジョリツ</t>
    </rPh>
    <phoneticPr fontId="2"/>
  </si>
  <si>
    <t>日本の法人格を有する企業等</t>
    <rPh sb="0" eb="2">
      <t>ニホン</t>
    </rPh>
    <rPh sb="3" eb="6">
      <t>ホウジンカク</t>
    </rPh>
    <rPh sb="7" eb="8">
      <t>ユウ</t>
    </rPh>
    <rPh sb="10" eb="12">
      <t>キギョウ</t>
    </rPh>
    <rPh sb="12" eb="13">
      <t>トウ</t>
    </rPh>
    <phoneticPr fontId="2"/>
  </si>
  <si>
    <t>https://www.aots.jp/hrd/technology-transfer/</t>
    <phoneticPr fontId="2"/>
  </si>
  <si>
    <t>安全性・信頼性を確保したデジタルインフラの海外展開支援事業</t>
    <rPh sb="0" eb="3">
      <t>アンゼンセイ</t>
    </rPh>
    <rPh sb="4" eb="7">
      <t>シンライセイ</t>
    </rPh>
    <rPh sb="8" eb="10">
      <t>カクホ</t>
    </rPh>
    <rPh sb="21" eb="23">
      <t>カイガイ</t>
    </rPh>
    <rPh sb="23" eb="25">
      <t>テンカイ</t>
    </rPh>
    <rPh sb="25" eb="27">
      <t>シエン</t>
    </rPh>
    <rPh sb="27" eb="29">
      <t>ジギョウ</t>
    </rPh>
    <phoneticPr fontId="2"/>
  </si>
  <si>
    <t>デジタル技術を活用し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</si>
  <si>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令和8年4月1日～令和9年3月31日</t>
    <rPh sb="0" eb="2">
      <t>レイワ</t>
    </rPh>
    <rPh sb="3" eb="4">
      <t>ネン</t>
    </rPh>
    <rPh sb="5" eb="6">
      <t>ガツ</t>
    </rPh>
    <rPh sb="7" eb="8">
      <t>ニチ</t>
    </rPh>
    <rPh sb="9" eb="11">
      <t>レイワ</t>
    </rPh>
    <rPh sb="12" eb="13">
      <t>ネン</t>
    </rPh>
    <rPh sb="14" eb="15">
      <t>ガツ</t>
    </rPh>
    <rPh sb="17" eb="18">
      <t>ニチダイニカイコウボ</t>
    </rPh>
    <phoneticPr fontId="2"/>
  </si>
  <si>
    <t>日本国法人</t>
    <rPh sb="2" eb="3">
      <t>クニ</t>
    </rPh>
    <rPh sb="3" eb="5">
      <t>ホウジン</t>
    </rPh>
    <phoneticPr fontId="2"/>
  </si>
  <si>
    <t>https://jpd3.jp/news/2025-07-09-1/</t>
    <phoneticPr fontId="2"/>
  </si>
  <si>
    <t>成長型中小企業等研究開発支援事業（Go-Tech 事業）</t>
    <phoneticPr fontId="2"/>
  </si>
  <si>
    <t>中小企業が大学・公設試等の研究機関等と連携して行う、研究開発、試作品開発等に係る取組を最大３年間支援する。</t>
    <phoneticPr fontId="2"/>
  </si>
  <si>
    <t>令和8年2月16日～令和8年4月17日</t>
    <rPh sb="0" eb="2">
      <t>レイワ</t>
    </rPh>
    <rPh sb="3" eb="4">
      <t>ネン</t>
    </rPh>
    <rPh sb="5" eb="6">
      <t>ガツ</t>
    </rPh>
    <rPh sb="8" eb="9">
      <t>ヒ</t>
    </rPh>
    <rPh sb="10" eb="12">
      <t>レイワ</t>
    </rPh>
    <rPh sb="13" eb="14">
      <t>ネン</t>
    </rPh>
    <rPh sb="15" eb="16">
      <t>ガツ</t>
    </rPh>
    <rPh sb="18" eb="19">
      <t>ヒ</t>
    </rPh>
    <phoneticPr fontId="2"/>
  </si>
  <si>
    <t>研究開発、試作品開発等</t>
    <rPh sb="0" eb="2">
      <t>ケンキュウ</t>
    </rPh>
    <rPh sb="2" eb="4">
      <t>カイハツ</t>
    </rPh>
    <rPh sb="5" eb="8">
      <t>シサクヒン</t>
    </rPh>
    <rPh sb="8" eb="10">
      <t>カイハツ</t>
    </rPh>
    <rPh sb="10" eb="11">
      <t>トウ</t>
    </rPh>
    <phoneticPr fontId="2"/>
  </si>
  <si>
    <t>〇補助上限額
通常枠：単年4,500万円、３年間9,750万円
大型研究開発枠：単年１億円、３年間３億円
〇補助率
中小企業者等：原則2/3以内
大学・公設試等：定額</t>
    <rPh sb="1" eb="3">
      <t>ホジョ</t>
    </rPh>
    <rPh sb="3" eb="5">
      <t>ジョウゲン</t>
    </rPh>
    <rPh sb="5" eb="6">
      <t>ガク</t>
    </rPh>
    <rPh sb="7" eb="9">
      <t>ツウジョウ</t>
    </rPh>
    <rPh sb="9" eb="10">
      <t>ワク</t>
    </rPh>
    <rPh sb="11" eb="12">
      <t>タン</t>
    </rPh>
    <rPh sb="12" eb="13">
      <t>ネン</t>
    </rPh>
    <rPh sb="18" eb="20">
      <t>マンエン</t>
    </rPh>
    <rPh sb="22" eb="24">
      <t>ネンカン</t>
    </rPh>
    <rPh sb="29" eb="31">
      <t>マンエン</t>
    </rPh>
    <rPh sb="32" eb="34">
      <t>オオガタ</t>
    </rPh>
    <rPh sb="34" eb="36">
      <t>ケンキュウ</t>
    </rPh>
    <rPh sb="36" eb="38">
      <t>カイハツ</t>
    </rPh>
    <rPh sb="38" eb="39">
      <t>ワク</t>
    </rPh>
    <rPh sb="40" eb="41">
      <t>タン</t>
    </rPh>
    <rPh sb="41" eb="42">
      <t>ネン</t>
    </rPh>
    <rPh sb="43" eb="45">
      <t>オクエン</t>
    </rPh>
    <rPh sb="47" eb="49">
      <t>ネンカン</t>
    </rPh>
    <rPh sb="50" eb="52">
      <t>オクエン</t>
    </rPh>
    <rPh sb="54" eb="56">
      <t>ホジョ</t>
    </rPh>
    <rPh sb="56" eb="57">
      <t>リツ</t>
    </rPh>
    <rPh sb="58" eb="60">
      <t>チュウショウ</t>
    </rPh>
    <rPh sb="60" eb="62">
      <t>キギョウ</t>
    </rPh>
    <rPh sb="62" eb="64">
      <t>シャナド</t>
    </rPh>
    <rPh sb="65" eb="67">
      <t>ゲンソク</t>
    </rPh>
    <rPh sb="70" eb="72">
      <t>イナイ</t>
    </rPh>
    <rPh sb="73" eb="75">
      <t>ダイガク</t>
    </rPh>
    <rPh sb="76" eb="80">
      <t>コウセツシナド</t>
    </rPh>
    <rPh sb="81" eb="83">
      <t>テイガク</t>
    </rPh>
    <phoneticPr fontId="2"/>
  </si>
  <si>
    <t>最長3年間</t>
    <rPh sb="0" eb="2">
      <t>サイチョウ</t>
    </rPh>
    <rPh sb="3" eb="5">
      <t>ネンカン</t>
    </rPh>
    <phoneticPr fontId="2"/>
  </si>
  <si>
    <t>中小企業者等
大学・公設試等</t>
    <rPh sb="0" eb="2">
      <t>チュウショウ</t>
    </rPh>
    <rPh sb="2" eb="4">
      <t>キギョウ</t>
    </rPh>
    <rPh sb="4" eb="5">
      <t>シャ</t>
    </rPh>
    <rPh sb="5" eb="6">
      <t>トウ</t>
    </rPh>
    <rPh sb="7" eb="9">
      <t>ダイガク</t>
    </rPh>
    <rPh sb="10" eb="13">
      <t>コウセツシ</t>
    </rPh>
    <rPh sb="13" eb="14">
      <t>トウ</t>
    </rPh>
    <phoneticPr fontId="2"/>
  </si>
  <si>
    <t>https://www.chusho.meti.go.jp/koukai/hojyokin/kobo/2026/260216001.html</t>
    <phoneticPr fontId="2"/>
  </si>
  <si>
    <t>経産省</t>
    <rPh sb="0" eb="3">
      <t>ケイサンショウ</t>
    </rPh>
    <phoneticPr fontId="2"/>
  </si>
  <si>
    <t>食品関連事業者の海外展開に向け投資可能性調査緊急支援事業（R7補正）</t>
    <rPh sb="22" eb="24">
      <t>キンキュウ</t>
    </rPh>
    <rPh sb="31" eb="33">
      <t>ホセイ</t>
    </rPh>
    <phoneticPr fontId="2"/>
  </si>
  <si>
    <t>農林水産物・食品の輸出等に関連する事業者の海外展開を推進するため、海外での物流・商流等の拠点づくりを通じたサプライチェーンの構築に向けた民間企業の海外投資案件の形成に係る投資可能性調査を支援。</t>
  </si>
  <si>
    <t>令和8年3月30日～4月21日</t>
    <rPh sb="0" eb="2">
      <t>レイワ</t>
    </rPh>
    <rPh sb="3" eb="4">
      <t>ネン</t>
    </rPh>
    <rPh sb="5" eb="6">
      <t>ガツ</t>
    </rPh>
    <rPh sb="8" eb="9">
      <t>ニチ</t>
    </rPh>
    <rPh sb="11" eb="12">
      <t>ガツ</t>
    </rPh>
    <rPh sb="14" eb="15">
      <t>ニチ</t>
    </rPh>
    <phoneticPr fontId="2"/>
  </si>
  <si>
    <t>農林水産業</t>
    <rPh sb="0" eb="2">
      <t>ノウリン</t>
    </rPh>
    <rPh sb="2" eb="5">
      <t>スイサンギョウ</t>
    </rPh>
    <phoneticPr fontId="2"/>
  </si>
  <si>
    <t>令和7年度補正予算：2000万円 
補助率：1/2以内</t>
    <rPh sb="0" eb="2">
      <t>レイワ</t>
    </rPh>
    <rPh sb="3" eb="5">
      <t>ネンド</t>
    </rPh>
    <rPh sb="5" eb="7">
      <t>ホセイ</t>
    </rPh>
    <rPh sb="7" eb="9">
      <t>ヨサン</t>
    </rPh>
    <rPh sb="15" eb="16">
      <t>エン</t>
    </rPh>
    <rPh sb="18" eb="21">
      <t>ホジョリツ</t>
    </rPh>
    <rPh sb="25" eb="27">
      <t>イナイ</t>
    </rPh>
    <phoneticPr fontId="2"/>
  </si>
  <si>
    <t>1年</t>
    <rPh sb="1" eb="2">
      <t>ネン</t>
    </rPh>
    <phoneticPr fontId="2"/>
  </si>
  <si>
    <t>民間事業者等</t>
    <rPh sb="0" eb="2">
      <t>ミンカン</t>
    </rPh>
    <rPh sb="2" eb="5">
      <t>ジギョウシャ</t>
    </rPh>
    <rPh sb="5" eb="6">
      <t>トウ</t>
    </rPh>
    <phoneticPr fontId="2"/>
  </si>
  <si>
    <t>https://www.maff.go.jp/j/supply/hozyo/yusyutu_kokusai/260330_104-2.html</t>
    <phoneticPr fontId="2"/>
  </si>
  <si>
    <t>農水省</t>
    <phoneticPr fontId="2"/>
  </si>
  <si>
    <t>食品関連事業者の海外展開に向け投資可能性調査支援事業（R8当初）</t>
    <rPh sb="29" eb="31">
      <t>トウショ</t>
    </rPh>
    <phoneticPr fontId="2"/>
  </si>
  <si>
    <t>令和８年度当初予算：1000万円 
補助率：1/2以内</t>
    <rPh sb="0" eb="2">
      <t>レイワ</t>
    </rPh>
    <rPh sb="3" eb="5">
      <t>ネンド</t>
    </rPh>
    <rPh sb="5" eb="7">
      <t>トウショ</t>
    </rPh>
    <rPh sb="7" eb="9">
      <t>ヨサン</t>
    </rPh>
    <rPh sb="15" eb="16">
      <t>エン</t>
    </rPh>
    <rPh sb="18" eb="21">
      <t>ホジョリツ</t>
    </rPh>
    <rPh sb="25" eb="27">
      <t>イナイ</t>
    </rPh>
    <phoneticPr fontId="2"/>
  </si>
  <si>
    <t>https://www.maff.go.jp/j/supply/hozyo/yusyutu_kokusai/260330_104-1.html</t>
    <phoneticPr fontId="2"/>
  </si>
  <si>
    <t>アジア水環境改善モデル事業</t>
  </si>
  <si>
    <t>アジア・大洋州地域における水ビジネス市場への我が国企業等の進出を促進し、水環境が改善されることを目的とし、実現可能性調査を通じた事業計画書の作成、事業計画に基づく実証試験、事業効果やビジネスモデルとしての適用性の検証等を支援。</t>
    <phoneticPr fontId="2"/>
  </si>
  <si>
    <t>令和８年3月23日～4月24日</t>
    <rPh sb="5" eb="6">
      <t>ガツ</t>
    </rPh>
    <rPh sb="8" eb="9">
      <t>ニチ</t>
    </rPh>
    <rPh sb="11" eb="12">
      <t>ガツ</t>
    </rPh>
    <rPh sb="14" eb="15">
      <t>ニチ</t>
    </rPh>
    <phoneticPr fontId="1"/>
  </si>
  <si>
    <t>水</t>
    <rPh sb="0" eb="1">
      <t>ミズ</t>
    </rPh>
    <phoneticPr fontId="2"/>
  </si>
  <si>
    <t>アジア・大洋州</t>
    <phoneticPr fontId="2"/>
  </si>
  <si>
    <t>10,000千円上限
（１年目採択案件）</t>
  </si>
  <si>
    <t>３年を想定
（年度毎に評価を行い、継続が認められた事業については継続）</t>
    <phoneticPr fontId="2"/>
  </si>
  <si>
    <t>民間企業等</t>
    <phoneticPr fontId="2"/>
  </si>
  <si>
    <t>https://www.env.go.jp/water/asia_business/weib.html</t>
  </si>
  <si>
    <t>4/24以降に更新予定</t>
    <rPh sb="4" eb="6">
      <t>イコウ</t>
    </rPh>
    <rPh sb="7" eb="9">
      <t>コウシン</t>
    </rPh>
    <rPh sb="9" eb="11">
      <t>ヨテイ</t>
    </rPh>
    <phoneticPr fontId="1"/>
  </si>
  <si>
    <t>海外サプライチェーン構築を図る認定輸出事業者への金融支援事業</t>
  </si>
  <si>
    <t>（株）日本政策金融公庫から農林水産物・食品輸出基盤強化資金（海外においてサプライチェーンを構築するための施設の整備等に必要な資金）の融資を受け、認定輸出事業計画に基づき海外での活動を行う認定輸出事業者に対し、対象資金の金利負担を軽減。</t>
    <phoneticPr fontId="2"/>
  </si>
  <si>
    <t>随時</t>
    <rPh sb="0" eb="2">
      <t>ズイジ</t>
    </rPh>
    <phoneticPr fontId="2"/>
  </si>
  <si>
    <t>対象金利に対して、最大２％、最長５年間、融資枠上限20億円（１件あたり上限５億円）</t>
    <rPh sb="0" eb="2">
      <t>タイショウ</t>
    </rPh>
    <rPh sb="2" eb="4">
      <t>キンリ</t>
    </rPh>
    <rPh sb="5" eb="6">
      <t>タイ</t>
    </rPh>
    <rPh sb="9" eb="11">
      <t>サイダイ</t>
    </rPh>
    <rPh sb="14" eb="16">
      <t>サイチョウ</t>
    </rPh>
    <rPh sb="17" eb="19">
      <t>ネンカン</t>
    </rPh>
    <rPh sb="20" eb="23">
      <t>ユウシワク</t>
    </rPh>
    <rPh sb="23" eb="25">
      <t>ジョウゲン</t>
    </rPh>
    <rPh sb="27" eb="29">
      <t>オクエン</t>
    </rPh>
    <rPh sb="31" eb="32">
      <t>ケン</t>
    </rPh>
    <rPh sb="35" eb="37">
      <t>ジョウゲン</t>
    </rPh>
    <rPh sb="38" eb="39">
      <t>オク</t>
    </rPh>
    <rPh sb="39" eb="40">
      <t>エン</t>
    </rPh>
    <phoneticPr fontId="2"/>
  </si>
  <si>
    <t>最長５年間</t>
    <rPh sb="0" eb="2">
      <t>サイチョウ</t>
    </rPh>
    <rPh sb="3" eb="5">
      <t>ネンカン</t>
    </rPh>
    <phoneticPr fontId="2"/>
  </si>
  <si>
    <t>https://www.ofsi.or.jp/finance/</t>
    <phoneticPr fontId="2"/>
  </si>
  <si>
    <t>&lt;協業・連携支援&gt;</t>
    <rPh sb="1" eb="3">
      <t>キョウギョウ</t>
    </rPh>
    <rPh sb="4" eb="8">
      <t>レンケイシエン</t>
    </rPh>
    <phoneticPr fontId="2"/>
  </si>
  <si>
    <t>&lt;現地課題の事業化&gt;</t>
    <phoneticPr fontId="2"/>
  </si>
  <si>
    <t>中小企業・ＳＤＧsビジネス支援事業（JICA Biz）</t>
  </si>
  <si>
    <t>政府開発援助（ODA）を通じて築いてきた開発途上国政府とのネットワークや信頼関係、ノウハウ等を活用し、開発途上国の課題解決に貢献する日本の民間企業等のビジネスづくりを支援。</t>
  </si>
  <si>
    <t>令和7年9月1日～9月30日</t>
    <phoneticPr fontId="2"/>
  </si>
  <si>
    <t>開発途上国</t>
  </si>
  <si>
    <t>ニーズ確認調査：上限1,500万円
ビジネス化実証事業調査：上限4,000万円</t>
    <phoneticPr fontId="2"/>
  </si>
  <si>
    <r>
      <t>上限1年(ニーズ確認調査）／上限2年6ヶ月（ビジネス化実証</t>
    </r>
    <r>
      <rPr>
        <b/>
        <sz val="12"/>
        <rFont val="游ゴシック"/>
        <family val="3"/>
        <charset val="128"/>
        <scheme val="minor"/>
      </rPr>
      <t>事業</t>
    </r>
    <r>
      <rPr>
        <strike/>
        <sz val="12"/>
        <rFont val="游ゴシック"/>
        <family val="3"/>
        <charset val="128"/>
        <scheme val="minor"/>
      </rPr>
      <t>調査</t>
    </r>
    <r>
      <rPr>
        <sz val="12"/>
        <rFont val="游ゴシック"/>
        <family val="3"/>
        <charset val="128"/>
        <scheme val="minor"/>
      </rPr>
      <t>）（支援メニューにより異なる）</t>
    </r>
    <rPh sb="29" eb="31">
      <t>ジギョウ</t>
    </rPh>
    <phoneticPr fontId="2"/>
  </si>
  <si>
    <t>日本国で施行されている法令に基づき登記されている法人</t>
  </si>
  <si>
    <t>https://www.jica.go.jp/activities/schemes/priv_partner/activities/index.html</t>
  </si>
  <si>
    <t>JICA</t>
  </si>
  <si>
    <t>＜メンタリング・マッチング＞</t>
    <phoneticPr fontId="2"/>
  </si>
  <si>
    <t>グローバル・スタートアップ・アクセラレーションプログラム</t>
  </si>
  <si>
    <t>スタートアップ・エコシステム拠点都市を中心とする日本全国のスタートアップ企業の海外展開を支援。世界トップレベルのアクセラレーターによる講義、メンターネットワークへのアクセス、海外投資家やパートナー候補企業とのマッチングの機会を提供。</t>
    <phoneticPr fontId="2"/>
  </si>
  <si>
    <t>例年４月頃から1か月程度</t>
    <rPh sb="0" eb="2">
      <t>レイネン</t>
    </rPh>
    <rPh sb="3" eb="4">
      <t>ガツ</t>
    </rPh>
    <rPh sb="4" eb="5">
      <t>ゴロ</t>
    </rPh>
    <rPh sb="9" eb="12">
      <t>ゲツテイド</t>
    </rPh>
    <phoneticPr fontId="2"/>
  </si>
  <si>
    <t>3ヶ月程度
（主な支援例：対面講義1週間程度、メンタリング12週間程度、ネットワーキング数回、現地渡航1週間程度）</t>
    <rPh sb="13" eb="15">
      <t>タイメン</t>
    </rPh>
    <phoneticPr fontId="2"/>
  </si>
  <si>
    <t>日本国内に拠点を持つ全国のスタートアップ</t>
  </si>
  <si>
    <t>https://www.jetro.go.jp/services/gsap.html</t>
  </si>
  <si>
    <t>JETRO</t>
  </si>
  <si>
    <t>環境技術CEO商談会</t>
    <phoneticPr fontId="2"/>
  </si>
  <si>
    <t>日本企業からの購入、代理店契約・日本製品の購入、合弁会社の設立、共同開発・技術提携、日本企業への生産委託等を希望する11の国・地域の海外企業経営者（CEO等）との商談会の機会を提供。</t>
    <phoneticPr fontId="2"/>
  </si>
  <si>
    <t>2026年４月13日（予定）</t>
    <rPh sb="4" eb="5">
      <t>ネン</t>
    </rPh>
    <rPh sb="6" eb="7">
      <t>ガツ</t>
    </rPh>
    <rPh sb="9" eb="10">
      <t>ニチ</t>
    </rPh>
    <rPh sb="11" eb="13">
      <t>ヨテイ</t>
    </rPh>
    <phoneticPr fontId="2"/>
  </si>
  <si>
    <t>産業機械・装置、リサイクル、IT・IoT、エネルギー、水処理、建設・建材、食品・消費財、素材・材料・部品</t>
    <phoneticPr fontId="2"/>
  </si>
  <si>
    <t>イギリス、ベルギー、カナダ、インド、インドネシア、シンガポール、タイ、フィリピン、ベトナム、マレーシア、台湾、韓国、香港等</t>
    <phoneticPr fontId="2"/>
  </si>
  <si>
    <t>令和8年7月27日～31日
※一部の商談を対面で実施予定（会場は東京を予定）</t>
    <rPh sb="0" eb="2">
      <t>レイワ</t>
    </rPh>
    <rPh sb="3" eb="4">
      <t>ネン</t>
    </rPh>
    <rPh sb="5" eb="6">
      <t>ガツ</t>
    </rPh>
    <rPh sb="8" eb="9">
      <t>ニチ</t>
    </rPh>
    <rPh sb="12" eb="13">
      <t>ニチ</t>
    </rPh>
    <rPh sb="32" eb="34">
      <t>トウキョウ</t>
    </rPh>
    <rPh sb="35" eb="37">
      <t>ヨテイ</t>
    </rPh>
    <phoneticPr fontId="2"/>
  </si>
  <si>
    <t>海外への販路開拓、海外展開を目指す中小機構法で定める中小企業
かつ J-GoodTech 会員登録の条件を満たす企業</t>
    <phoneticPr fontId="2"/>
  </si>
  <si>
    <t>中小機構</t>
    <rPh sb="0" eb="4">
      <t>チュウショウキコウ</t>
    </rPh>
    <phoneticPr fontId="2"/>
  </si>
  <si>
    <t>＜人材育成＞</t>
    <rPh sb="1" eb="5">
      <t>ジンザイイクセイ</t>
    </rPh>
    <phoneticPr fontId="2"/>
  </si>
  <si>
    <t>アジア等ゼロエミッション化人材育成等事業　</t>
    <phoneticPr fontId="2"/>
  </si>
  <si>
    <t>①日本企業の海外生産拠点等を対象とした効率的な生産方式の導入や、アジアに展開する日本企業を対象としたアジアでの工場のスマート化や省エネ機器の導入・メンテナンスを担う外国人材の育成を通じたサプライチェーンの省エネ化・CO2削減の推進の支援及び②グリーン成長戦略の重要分野やＡＥＴＩ（アジア・エネルギー・トランジション・イニシアティブ）に基づく産業技術等に係る研究開発や社会実装等の取り組みへの理解向上や普及促進、脱炭素化への国際的認識醸成に向けた現地人材育成の支援</t>
    <rPh sb="116" eb="118">
      <t>シエン</t>
    </rPh>
    <rPh sb="118" eb="119">
      <t>オヨ</t>
    </rPh>
    <rPh sb="229" eb="231">
      <t>シエン</t>
    </rPh>
    <phoneticPr fontId="2"/>
  </si>
  <si>
    <t>交付決定日～令和9年3月31日
（予定）</t>
    <rPh sb="0" eb="2">
      <t>コウフ</t>
    </rPh>
    <rPh sb="2" eb="4">
      <t>ケッテイ</t>
    </rPh>
    <rPh sb="4" eb="5">
      <t>ヒ</t>
    </rPh>
    <rPh sb="6" eb="8">
      <t>レイワ</t>
    </rPh>
    <rPh sb="9" eb="10">
      <t>ネン</t>
    </rPh>
    <rPh sb="11" eb="12">
      <t>ガツ</t>
    </rPh>
    <rPh sb="14" eb="15">
      <t>ニチ</t>
    </rPh>
    <rPh sb="17" eb="19">
      <t>ヨテイ</t>
    </rPh>
    <phoneticPr fontId="2"/>
  </si>
  <si>
    <t>製造業全般</t>
    <rPh sb="0" eb="3">
      <t>セイゾウギョウ</t>
    </rPh>
    <rPh sb="3" eb="5">
      <t>ゼンパン</t>
    </rPh>
    <phoneticPr fontId="2"/>
  </si>
  <si>
    <t xml:space="preserve">アジア（中東を含む）の国・地域 </t>
    <phoneticPr fontId="2"/>
  </si>
  <si>
    <t>中堅・中小企業：補助率１／２
大企業：補助率１／３</t>
    <rPh sb="0" eb="2">
      <t>チュウケン</t>
    </rPh>
    <rPh sb="3" eb="5">
      <t>チュウショウ</t>
    </rPh>
    <rPh sb="5" eb="7">
      <t>キギョウ</t>
    </rPh>
    <rPh sb="8" eb="11">
      <t>ホジョリツ</t>
    </rPh>
    <rPh sb="15" eb="18">
      <t>ダイキギョウ</t>
    </rPh>
    <rPh sb="19" eb="22">
      <t>ホジョリツ</t>
    </rPh>
    <phoneticPr fontId="2"/>
  </si>
  <si>
    <t>交付決定日～当事業年度末まで</t>
    <phoneticPr fontId="2"/>
  </si>
  <si>
    <t>https://www.aots.jp/hrd/technology-transfer/receiving/crtp/</t>
    <phoneticPr fontId="2"/>
  </si>
  <si>
    <t>バイオエコノミー推進人材活動支援事業</t>
    <phoneticPr fontId="2"/>
  </si>
  <si>
    <t>農林水産・食品分野においてオープンイノベーションによる社会実装に繋がる取組を推進するため、「知」の集積と活用の場を活用したバイオエコノミーの推進に資する研究開発プラットフォームのプロデューサー人材等（ビジネスモデルの構築・検証等を推進する人材）の育成も念頭に置いた上で、当該人材等による活動（人材・資金・技術・設備機器等の様々なリソースの連携、商品化・事業化に向けたビジネスモデルの構築・検証等）を支援する。</t>
    <phoneticPr fontId="2"/>
  </si>
  <si>
    <t>令和8年3月3日（火曜日）～4月20日（月曜日）12：00厳守</t>
    <phoneticPr fontId="2"/>
  </si>
  <si>
    <t>農林水産・食品分野</t>
    <rPh sb="0" eb="4">
      <t>ノウリンスイサン</t>
    </rPh>
    <rPh sb="5" eb="9">
      <t>ショクヒンブンヤ</t>
    </rPh>
    <phoneticPr fontId="2"/>
  </si>
  <si>
    <t>委託費の限度額 １件当たり３，０００千円（消費税及び地方消費税含む）以内</t>
    <phoneticPr fontId="2"/>
  </si>
  <si>
    <t>契約締結の日から令和９年３月３日（水）まで</t>
    <phoneticPr fontId="2"/>
  </si>
  <si>
    <t>「知」の集積と活用の場の研究開発プラットフォームのプロデューサー等</t>
    <rPh sb="32" eb="33">
      <t>トウ</t>
    </rPh>
    <phoneticPr fontId="2"/>
  </si>
  <si>
    <t>https://www.affrc.maff.go.jp/tsukuba/top/cooperation/bioeconomy_support/20260303BIO.html</t>
    <phoneticPr fontId="2"/>
  </si>
  <si>
    <t>農水省</t>
    <rPh sb="0" eb="2">
      <t>ノウスイ</t>
    </rPh>
    <phoneticPr fontId="2"/>
  </si>
  <si>
    <r>
      <rPr>
        <b/>
        <sz val="12"/>
        <color theme="1"/>
        <rFont val="游ゴシック"/>
        <family val="3"/>
        <charset val="128"/>
        <scheme val="minor"/>
      </rPr>
      <t>第一次公募（予定）：</t>
    </r>
    <r>
      <rPr>
        <sz val="12"/>
        <color theme="1"/>
        <rFont val="游ゴシック"/>
        <family val="3"/>
        <charset val="128"/>
        <scheme val="minor"/>
      </rPr>
      <t xml:space="preserve">
令和8年４月下旬～1ヶ月程度
</t>
    </r>
    <r>
      <rPr>
        <b/>
        <sz val="12"/>
        <color theme="1"/>
        <rFont val="游ゴシック"/>
        <family val="3"/>
        <charset val="128"/>
        <scheme val="minor"/>
      </rPr>
      <t>第二次公募（予定）：</t>
    </r>
    <r>
      <rPr>
        <sz val="12"/>
        <color theme="1"/>
        <rFont val="游ゴシック"/>
        <family val="3"/>
        <charset val="128"/>
        <scheme val="minor"/>
      </rPr>
      <t xml:space="preserve">
令和8年7月～1ヶ月程度</t>
    </r>
    <rPh sb="0" eb="1">
      <t>ダイ</t>
    </rPh>
    <rPh sb="1" eb="3">
      <t>イチジ</t>
    </rPh>
    <rPh sb="3" eb="5">
      <t>コウボ</t>
    </rPh>
    <rPh sb="11" eb="13">
      <t>レイワ</t>
    </rPh>
    <rPh sb="14" eb="15">
      <t>ネン</t>
    </rPh>
    <rPh sb="16" eb="17">
      <t>ガツ</t>
    </rPh>
    <rPh sb="17" eb="19">
      <t>ゲジュン</t>
    </rPh>
    <rPh sb="22" eb="23">
      <t>ゲツ</t>
    </rPh>
    <rPh sb="23" eb="25">
      <t>テイド</t>
    </rPh>
    <rPh sb="27" eb="28">
      <t>ニ</t>
    </rPh>
    <phoneticPr fontId="2"/>
  </si>
  <si>
    <r>
      <rPr>
        <sz val="12"/>
        <color theme="1"/>
        <rFont val="Wingdings"/>
        <family val="3"/>
        <charset val="2"/>
      </rPr>
      <t></t>
    </r>
    <r>
      <rPr>
        <sz val="12"/>
        <color theme="1"/>
        <rFont val="Calibri"/>
        <family val="3"/>
      </rPr>
      <t xml:space="preserve"> </t>
    </r>
    <r>
      <rPr>
        <sz val="12"/>
        <color theme="1"/>
        <rFont val="游ゴシック"/>
        <family val="3"/>
        <charset val="128"/>
        <scheme val="minor"/>
      </rPr>
      <t>国内に本社を置く事業者を対象とする。</t>
    </r>
    <r>
      <rPr>
        <sz val="12"/>
        <color theme="1"/>
        <rFont val="Calibri"/>
        <family val="3"/>
      </rPr>
      <t xml:space="preserve">
</t>
    </r>
    <r>
      <rPr>
        <sz val="12"/>
        <color theme="1"/>
        <rFont val="Wingdings"/>
        <family val="3"/>
        <charset val="2"/>
      </rPr>
      <t></t>
    </r>
    <r>
      <rPr>
        <sz val="12"/>
        <color theme="1"/>
        <rFont val="Calibri"/>
        <family val="3"/>
      </rPr>
      <t xml:space="preserve"> </t>
    </r>
    <r>
      <rPr>
        <sz val="12"/>
        <color theme="1"/>
        <rFont val="游ゴシック"/>
        <family val="3"/>
        <charset val="128"/>
        <scheme val="minor"/>
      </rPr>
      <t>原則として、</t>
    </r>
    <r>
      <rPr>
        <sz val="12"/>
        <color theme="1"/>
        <rFont val="Segoe UI Symbol"/>
        <family val="3"/>
      </rPr>
      <t>①</t>
    </r>
    <r>
      <rPr>
        <sz val="12"/>
        <color theme="1"/>
        <rFont val="游ゴシック"/>
        <family val="3"/>
        <charset val="128"/>
        <scheme val="minor"/>
      </rPr>
      <t>東京都以外に所在地を置く資本金</t>
    </r>
    <r>
      <rPr>
        <sz val="12"/>
        <color theme="1"/>
        <rFont val="Calibri"/>
        <family val="3"/>
      </rPr>
      <t>1</t>
    </r>
    <r>
      <rPr>
        <sz val="12"/>
        <color theme="1"/>
        <rFont val="游ゴシック"/>
        <family val="3"/>
        <charset val="128"/>
        <scheme val="minor"/>
      </rPr>
      <t>億円以下の</t>
    </r>
    <r>
      <rPr>
        <sz val="12"/>
        <color theme="1"/>
        <rFont val="Calibri"/>
        <family val="3"/>
      </rPr>
      <t>ICT</t>
    </r>
    <r>
      <rPr>
        <sz val="12"/>
        <color theme="1"/>
        <rFont val="游ゴシック"/>
        <family val="3"/>
        <charset val="128"/>
        <scheme val="minor"/>
      </rPr>
      <t>中小企業（大学法人との連携、スタートアップを含む。）もしくは、</t>
    </r>
    <r>
      <rPr>
        <sz val="12"/>
        <color theme="1"/>
        <rFont val="Segoe UI Symbol"/>
        <family val="3"/>
      </rPr>
      <t>②</t>
    </r>
    <r>
      <rPr>
        <sz val="12"/>
        <color theme="1"/>
        <rFont val="游ゴシック"/>
        <family val="3"/>
        <charset val="128"/>
        <scheme val="minor"/>
      </rPr>
      <t>スタートアップ企業を想定。</t>
    </r>
    <phoneticPr fontId="2"/>
  </si>
  <si>
    <t>ウェブページ準備中</t>
    <phoneticPr fontId="2"/>
  </si>
  <si>
    <t>環境スタートアップ企業のロールモデルを創出することで、環境分野でのビジネスの創出及びイノベーションの促進を図ることを目的とし、環境分野のスタートアップ企業及び起業を目指す個人を対象として、環境保全に資する事業実施のために行う採算性調査（F/S)や研究開発（R&amp;D）、社会実装の支援を行う。</t>
  </si>
  <si>
    <r>
      <t xml:space="preserve">
令和8年2月26日～4月15日正午
</t>
    </r>
    <r>
      <rPr>
        <b/>
        <sz val="12"/>
        <color theme="1"/>
        <rFont val="游ゴシック"/>
        <family val="3"/>
        <charset val="128"/>
        <scheme val="minor"/>
      </rPr>
      <t>【令和９年度まで毎年公募予定】</t>
    </r>
    <rPh sb="16" eb="18">
      <t>ショウゴ</t>
    </rPh>
    <rPh sb="21" eb="23">
      <t>レイワ</t>
    </rPh>
    <rPh sb="24" eb="26">
      <t>ネンド</t>
    </rPh>
    <rPh sb="28" eb="30">
      <t>マイトシ</t>
    </rPh>
    <rPh sb="30" eb="32">
      <t>コウボ</t>
    </rPh>
    <rPh sb="32" eb="34">
      <t>ヨテイ</t>
    </rPh>
    <phoneticPr fontId="2"/>
  </si>
  <si>
    <t>開発途上国・新興国等におけるニーズを十分に踏まえた医療機器・医療機器プログラム等の開発するために、デザインアプローチを活用し、医療現場における具体的な医療機器へのニーズの把握から試作品作製、薬事申請に至るまでの研究開発を支援。</t>
    <rPh sb="59" eb="61">
      <t>カツヨウ</t>
    </rPh>
    <rPh sb="110" eb="112">
      <t>シエン</t>
    </rPh>
    <phoneticPr fontId="2"/>
  </si>
  <si>
    <t>アジア・アフリカ健康構想で覚書（MOC)を締結した12か国を主たる対象国とする</t>
  </si>
  <si>
    <t>研究開発費の規模
（間接経費等を含まない）
課題１．開発途上国・新興国等における医療技術等実用化研究（アフリカ諸国を除く）1課題当たり年間　初年度11,500千円（上限）、2～3年度23,000千円（上限）
課題２．アフリカにおける医療技術等実用化研究　1課題当たり年間　初年度11,500千円（上限）、2年度15,300千円（上限）、3～4年度23,000千円（上限）</t>
    <rPh sb="0" eb="2">
      <t>ケンキュウ</t>
    </rPh>
    <rPh sb="2" eb="5">
      <t>カイハツヒ</t>
    </rPh>
    <rPh sb="6" eb="8">
      <t>キボ</t>
    </rPh>
    <rPh sb="10" eb="12">
      <t>カンセツ</t>
    </rPh>
    <rPh sb="12" eb="14">
      <t>ケイヒ</t>
    </rPh>
    <rPh sb="14" eb="15">
      <t>トウ</t>
    </rPh>
    <rPh sb="16" eb="17">
      <t>フク</t>
    </rPh>
    <rPh sb="22" eb="24">
      <t>カダイ</t>
    </rPh>
    <rPh sb="26" eb="28">
      <t>カイハツ</t>
    </rPh>
    <rPh sb="28" eb="31">
      <t>トジョウコク</t>
    </rPh>
    <rPh sb="32" eb="35">
      <t>シンコウコク</t>
    </rPh>
    <rPh sb="35" eb="36">
      <t>トウ</t>
    </rPh>
    <rPh sb="40" eb="42">
      <t>イリョウ</t>
    </rPh>
    <rPh sb="42" eb="44">
      <t>ギジュツ</t>
    </rPh>
    <rPh sb="44" eb="45">
      <t>トウ</t>
    </rPh>
    <rPh sb="45" eb="48">
      <t>ジツヨウカ</t>
    </rPh>
    <rPh sb="48" eb="50">
      <t>ケンキュウ</t>
    </rPh>
    <rPh sb="55" eb="57">
      <t>ショコク</t>
    </rPh>
    <rPh sb="58" eb="59">
      <t>ノゾ</t>
    </rPh>
    <rPh sb="62" eb="64">
      <t>カダイ</t>
    </rPh>
    <rPh sb="64" eb="65">
      <t>ア</t>
    </rPh>
    <rPh sb="67" eb="69">
      <t>ネンカン</t>
    </rPh>
    <rPh sb="70" eb="73">
      <t>ショネンド</t>
    </rPh>
    <rPh sb="79" eb="81">
      <t>センエン</t>
    </rPh>
    <rPh sb="82" eb="84">
      <t>ジョウゲン</t>
    </rPh>
    <rPh sb="89" eb="91">
      <t>ネンド</t>
    </rPh>
    <rPh sb="97" eb="99">
      <t>センエン</t>
    </rPh>
    <rPh sb="100" eb="102">
      <t>ジョウゲン</t>
    </rPh>
    <rPh sb="104" eb="106">
      <t>カダイ</t>
    </rPh>
    <rPh sb="116" eb="118">
      <t>イリョウ</t>
    </rPh>
    <rPh sb="118" eb="120">
      <t>ギジュツ</t>
    </rPh>
    <rPh sb="120" eb="121">
      <t>トウ</t>
    </rPh>
    <rPh sb="121" eb="124">
      <t>ジツヨウカ</t>
    </rPh>
    <rPh sb="124" eb="126">
      <t>ケンキュウ</t>
    </rPh>
    <rPh sb="153" eb="155">
      <t>ネンド</t>
    </rPh>
    <rPh sb="161" eb="163">
      <t>センエン</t>
    </rPh>
    <rPh sb="164" eb="166">
      <t>ジョウゲン</t>
    </rPh>
    <phoneticPr fontId="2"/>
  </si>
  <si>
    <t>課題1：令和8年8月（予定）～令和10年度末
課題2：令和8年8月（予定）～令和11年度末</t>
    <rPh sb="0" eb="2">
      <t>カダイ</t>
    </rPh>
    <rPh sb="4" eb="6">
      <t>レイワ</t>
    </rPh>
    <rPh sb="7" eb="8">
      <t>ネン</t>
    </rPh>
    <rPh sb="9" eb="10">
      <t>ガツ</t>
    </rPh>
    <rPh sb="11" eb="13">
      <t>ヨテイ</t>
    </rPh>
    <rPh sb="15" eb="17">
      <t>レイワ</t>
    </rPh>
    <rPh sb="19" eb="20">
      <t>ネン</t>
    </rPh>
    <rPh sb="20" eb="21">
      <t>ド</t>
    </rPh>
    <rPh sb="21" eb="22">
      <t>マツ</t>
    </rPh>
    <rPh sb="23" eb="25">
      <t>カダイ</t>
    </rPh>
    <phoneticPr fontId="2"/>
  </si>
  <si>
    <t>民間企業の研究開発部門、研究所等</t>
    <rPh sb="0" eb="2">
      <t>ミンカン</t>
    </rPh>
    <rPh sb="2" eb="4">
      <t>キギョウ</t>
    </rPh>
    <rPh sb="5" eb="7">
      <t>ケンキュウ</t>
    </rPh>
    <rPh sb="7" eb="9">
      <t>カイハツ</t>
    </rPh>
    <rPh sb="9" eb="11">
      <t>ブモン</t>
    </rPh>
    <rPh sb="12" eb="14">
      <t>ケンキュウ</t>
    </rPh>
    <rPh sb="14" eb="15">
      <t>ショ</t>
    </rPh>
    <rPh sb="15" eb="16">
      <t>トウ</t>
    </rPh>
    <phoneticPr fontId="2"/>
  </si>
  <si>
    <t>AMED</t>
  </si>
  <si>
    <t>令和8年3月27日～ 4月28日正午</t>
    <phoneticPr fontId="2"/>
  </si>
  <si>
    <t>開発途上国・新興国等における医療技術等実用化研究事業</t>
  </si>
  <si>
    <t>https://www.amed.go.jp/koubo/03002/01/B_00012.html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</si>
</sst>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4"/>
      <color theme="0"/>
      <name val="メイリオ"/>
      <family val="3"/>
      <charset val="128"/>
    </font>
    <font>
      <sz val="11"/>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b/>
      <sz val="12"/>
      <name val="游ゴシック"/>
      <family val="3"/>
      <charset val="128"/>
      <scheme val="minor"/>
    </font>
    <font>
      <b/>
      <sz val="12"/>
      <color theme="1"/>
      <name val="游ゴシック"/>
      <family val="3"/>
      <charset val="128"/>
      <scheme val="minor"/>
    </font>
    <font>
      <b/>
      <sz val="10"/>
      <color theme="0"/>
      <name val="メイリオ"/>
      <family val="3"/>
      <charset val="128"/>
    </font>
    <font>
      <sz val="12"/>
      <name val="游ゴシック"/>
      <family val="3"/>
      <charset val="128"/>
      <scheme val="minor"/>
    </font>
    <font>
      <u/>
      <sz val="12"/>
      <color theme="10"/>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b/>
      <sz val="12"/>
      <name val="游ゴシック"/>
      <family val="3"/>
      <charset val="128"/>
    </font>
    <font>
      <sz val="12"/>
      <name val="游ゴシック"/>
      <family val="3"/>
      <charset val="128"/>
    </font>
    <font>
      <sz val="12"/>
      <color theme="1"/>
      <name val="游ゴシック"/>
      <family val="3"/>
      <charset val="128"/>
    </font>
    <font>
      <u/>
      <sz val="11"/>
      <color theme="4"/>
      <name val="游ゴシック"/>
      <family val="3"/>
      <charset val="128"/>
      <scheme val="minor"/>
    </font>
    <font>
      <u/>
      <sz val="12"/>
      <color theme="4"/>
      <name val="游ゴシック"/>
      <family val="3"/>
      <charset val="128"/>
      <scheme val="minor"/>
    </font>
    <font>
      <u/>
      <sz val="11"/>
      <color theme="4"/>
      <name val="游ゴシック"/>
      <family val="2"/>
      <charset val="128"/>
      <scheme val="minor"/>
    </font>
    <font>
      <u/>
      <sz val="11"/>
      <color theme="10"/>
      <name val="游ゴシック"/>
      <family val="3"/>
      <charset val="128"/>
      <scheme val="minor"/>
    </font>
    <font>
      <b/>
      <sz val="12"/>
      <color theme="1"/>
      <name val="游ゴシック"/>
      <family val="3"/>
      <charset val="128"/>
    </font>
    <font>
      <sz val="12"/>
      <color theme="1"/>
      <name val="游ゴシック"/>
      <family val="3"/>
      <scheme val="minor"/>
    </font>
    <font>
      <u/>
      <sz val="11"/>
      <name val="游ゴシック"/>
      <family val="3"/>
      <charset val="128"/>
      <scheme val="minor"/>
    </font>
    <font>
      <strike/>
      <sz val="12"/>
      <name val="游ゴシック"/>
      <family val="3"/>
      <charset val="128"/>
      <scheme val="minor"/>
    </font>
    <font>
      <sz val="12"/>
      <color theme="4"/>
      <name val="游ゴシック"/>
      <family val="3"/>
      <charset val="128"/>
      <scheme val="minor"/>
    </font>
    <font>
      <sz val="12"/>
      <color theme="1"/>
      <name val="游ゴシック"/>
      <family val="2"/>
      <scheme val="minor"/>
    </font>
    <font>
      <sz val="12"/>
      <color theme="1"/>
      <name val="游ゴシック"/>
      <family val="3"/>
      <charset val="2"/>
      <scheme val="minor"/>
    </font>
    <font>
      <sz val="12"/>
      <color theme="1"/>
      <name val="Wingdings"/>
      <family val="3"/>
      <charset val="2"/>
    </font>
    <font>
      <sz val="12"/>
      <color theme="1"/>
      <name val="Calibri"/>
      <family val="3"/>
    </font>
    <font>
      <sz val="12"/>
      <color theme="1"/>
      <name val="Segoe UI Symbol"/>
      <family val="3"/>
    </font>
    <font>
      <u/>
      <sz val="11"/>
      <color theme="1"/>
      <name val="游ゴシック"/>
      <family val="3"/>
      <charset val="128"/>
      <scheme val="minor"/>
    </font>
  </fonts>
  <fills count="6">
    <fill>
      <patternFill patternType="none"/>
    </fill>
    <fill>
      <patternFill patternType="gray125"/>
    </fill>
    <fill>
      <patternFill patternType="solid">
        <fgColor theme="8"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107">
    <xf numFmtId="0" fontId="0" fillId="0" borderId="0" xfId="0">
      <alignment vertical="center"/>
    </xf>
    <xf numFmtId="0" fontId="0" fillId="0" borderId="0" xfId="0" applyAlignment="1">
      <alignment vertical="center" wrapText="1"/>
    </xf>
    <xf numFmtId="0" fontId="3" fillId="3" borderId="0" xfId="0" applyFont="1" applyFill="1" applyAlignment="1">
      <alignment horizontal="left" vertical="center" readingOrder="1"/>
    </xf>
    <xf numFmtId="0" fontId="0" fillId="0" borderId="0" xfId="0" applyAlignment="1">
      <alignment vertical="top" wrapText="1"/>
    </xf>
    <xf numFmtId="0" fontId="1" fillId="3" borderId="0" xfId="0" applyFont="1" applyFill="1" applyAlignment="1">
      <alignment vertical="top" wrapText="1"/>
    </xf>
    <xf numFmtId="0" fontId="0" fillId="3" borderId="0" xfId="0" applyFill="1" applyAlignment="1">
      <alignment vertical="top" wrapText="1"/>
    </xf>
    <xf numFmtId="0" fontId="0" fillId="0" borderId="5" xfId="0" applyBorder="1" applyAlignment="1">
      <alignment horizontal="center" vertical="center" wrapTex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7" fillId="2" borderId="1" xfId="0" applyFont="1" applyFill="1" applyBorder="1" applyAlignment="1">
      <alignment horizontal="center" vertical="top" wrapText="1"/>
    </xf>
    <xf numFmtId="0" fontId="0" fillId="0" borderId="5" xfId="0" applyBorder="1" applyAlignment="1">
      <alignment vertical="center" wrapText="1"/>
    </xf>
    <xf numFmtId="0" fontId="5" fillId="0" borderId="0" xfId="1" applyAlignment="1">
      <alignment vertical="center" wrapText="1"/>
    </xf>
    <xf numFmtId="0" fontId="7" fillId="5" borderId="1" xfId="0" applyFont="1" applyFill="1" applyBorder="1" applyAlignment="1">
      <alignment horizontal="left" vertical="center" wrapText="1"/>
    </xf>
    <xf numFmtId="0" fontId="6" fillId="0" borderId="0" xfId="0" applyFont="1" applyAlignment="1">
      <alignment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5" borderId="1" xfId="1" applyFont="1" applyFill="1" applyBorder="1" applyAlignment="1">
      <alignment horizontal="left" vertical="center" wrapText="1"/>
    </xf>
    <xf numFmtId="0" fontId="5" fillId="5" borderId="1" xfId="1" applyFill="1" applyBorder="1" applyAlignment="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9" fillId="0" borderId="2" xfId="1" applyFont="1" applyFill="1" applyBorder="1" applyAlignment="1">
      <alignment vertical="center" wrapText="1"/>
    </xf>
    <xf numFmtId="0" fontId="10" fillId="5" borderId="8" xfId="0" applyFont="1" applyFill="1" applyBorder="1" applyAlignment="1">
      <alignment horizontal="center" vertical="center" wrapText="1"/>
    </xf>
    <xf numFmtId="0" fontId="10" fillId="5" borderId="8" xfId="0" applyFont="1" applyFill="1" applyBorder="1" applyAlignment="1">
      <alignment horizontal="left" vertical="center" wrapText="1"/>
    </xf>
    <xf numFmtId="0" fontId="17" fillId="0" borderId="1" xfId="1" applyFont="1" applyFill="1" applyBorder="1" applyAlignment="1">
      <alignment horizontal="left" vertical="center" wrapText="1"/>
    </xf>
    <xf numFmtId="0" fontId="23" fillId="0" borderId="1" xfId="1" applyFont="1" applyFill="1" applyBorder="1" applyAlignment="1">
      <alignment horizontal="center"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9" fillId="5" borderId="1" xfId="1" applyFont="1" applyFill="1" applyBorder="1" applyAlignment="1">
      <alignment horizontal="left" vertical="center" wrapText="1"/>
    </xf>
    <xf numFmtId="0" fontId="22" fillId="5" borderId="1"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5" fillId="5" borderId="8" xfId="1" applyFill="1" applyBorder="1" applyAlignment="1">
      <alignment horizontal="left" vertical="center" wrapText="1"/>
    </xf>
    <xf numFmtId="0" fontId="5" fillId="5" borderId="8" xfId="1" applyFill="1" applyBorder="1" applyAlignment="1">
      <alignment horizontal="center" vertical="center" wrapText="1"/>
    </xf>
    <xf numFmtId="0" fontId="16" fillId="5" borderId="1" xfId="0" applyFont="1" applyFill="1" applyBorder="1" applyAlignment="1">
      <alignment horizontal="center" vertical="center" wrapText="1"/>
    </xf>
    <xf numFmtId="0" fontId="5" fillId="5" borderId="1" xfId="1" applyFill="1" applyBorder="1" applyAlignment="1">
      <alignment vertical="center" wrapText="1"/>
    </xf>
    <xf numFmtId="0" fontId="19" fillId="5" borderId="1" xfId="1" applyFont="1" applyFill="1" applyBorder="1" applyAlignment="1">
      <alignment horizontal="center" vertical="center" wrapText="1"/>
    </xf>
    <xf numFmtId="0" fontId="8" fillId="5" borderId="9"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26" fillId="5"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7" fillId="5" borderId="12" xfId="2" applyFont="1" applyFill="1" applyBorder="1" applyAlignment="1">
      <alignment horizontal="center" vertical="center" wrapText="1"/>
    </xf>
    <xf numFmtId="0" fontId="17" fillId="5" borderId="9" xfId="2" applyFont="1" applyFill="1" applyBorder="1" applyAlignment="1">
      <alignment horizontal="center" vertical="center" wrapText="1"/>
    </xf>
    <xf numFmtId="0" fontId="10" fillId="5" borderId="3" xfId="0" applyFont="1" applyFill="1" applyBorder="1" applyAlignment="1">
      <alignment horizontal="left" vertical="center" wrapText="1"/>
    </xf>
    <xf numFmtId="0" fontId="23" fillId="5" borderId="1" xfId="1" applyFont="1" applyFill="1" applyBorder="1" applyAlignment="1">
      <alignment horizontal="center" vertical="center" wrapText="1"/>
    </xf>
    <xf numFmtId="0" fontId="16" fillId="5" borderId="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8" fillId="5" borderId="8" xfId="2" applyFont="1" applyFill="1" applyBorder="1" applyAlignment="1">
      <alignment horizontal="center" vertical="center" wrapText="1"/>
    </xf>
    <xf numFmtId="0" fontId="20" fillId="0" borderId="2" xfId="1" applyFont="1" applyFill="1" applyBorder="1" applyAlignment="1">
      <alignment vertical="center" wrapText="1"/>
    </xf>
    <xf numFmtId="0" fontId="18" fillId="0" borderId="1" xfId="2" applyFont="1" applyFill="1" applyBorder="1" applyAlignment="1">
      <alignment vertical="center" wrapText="1"/>
    </xf>
    <xf numFmtId="0" fontId="17" fillId="0" borderId="1" xfId="2" applyFont="1" applyFill="1" applyBorder="1" applyAlignment="1">
      <alignment horizontal="left" vertical="center" wrapText="1"/>
    </xf>
    <xf numFmtId="0" fontId="12" fillId="5" borderId="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5" fillId="0" borderId="2" xfId="1" applyFill="1" applyBorder="1" applyAlignment="1">
      <alignment horizontal="left" vertical="center" wrapText="1"/>
    </xf>
    <xf numFmtId="0" fontId="21"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8" fillId="0" borderId="1" xfId="0" applyFont="1" applyBorder="1" applyAlignment="1">
      <alignment horizontal="lef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0" fontId="12" fillId="0" borderId="1" xfId="0" applyFont="1" applyBorder="1" applyAlignment="1">
      <alignment horizontal="left" vertical="center" wrapText="1"/>
    </xf>
    <xf numFmtId="0" fontId="31" fillId="0" borderId="1"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8" fillId="0" borderId="1" xfId="0" applyFont="1" applyBorder="1" applyAlignment="1">
      <alignment vertical="center" wrapText="1"/>
    </xf>
    <xf numFmtId="0" fontId="12" fillId="0" borderId="1" xfId="0" applyFont="1" applyBorder="1" applyAlignment="1">
      <alignment vertical="center" wrapText="1"/>
    </xf>
    <xf numFmtId="0" fontId="8" fillId="0" borderId="4" xfId="0" applyFont="1" applyBorder="1" applyAlignment="1">
      <alignment vertical="center" wrapText="1"/>
    </xf>
    <xf numFmtId="0" fontId="4" fillId="0" borderId="1" xfId="1" applyFont="1" applyFill="1" applyBorder="1" applyAlignment="1">
      <alignment horizontal="center" vertical="center" wrapText="1"/>
    </xf>
    <xf numFmtId="0" fontId="12" fillId="0" borderId="3" xfId="0" applyFont="1" applyBorder="1" applyAlignment="1">
      <alignment horizontal="left" vertical="center" wrapText="1"/>
    </xf>
    <xf numFmtId="0" fontId="17" fillId="5" borderId="1" xfId="2" applyFont="1" applyFill="1" applyBorder="1" applyAlignment="1">
      <alignment horizontal="center" vertical="center" wrapText="1"/>
    </xf>
    <xf numFmtId="0" fontId="25" fillId="0" borderId="1" xfId="0" applyFont="1" applyBorder="1" applyAlignment="1">
      <alignment horizontal="center" vertical="center" wrapText="1"/>
    </xf>
    <xf numFmtId="0" fontId="17" fillId="5" borderId="8" xfId="1" applyFont="1" applyFill="1" applyBorder="1" applyAlignment="1">
      <alignment vertical="center" wrapText="1"/>
    </xf>
    <xf numFmtId="0" fontId="19" fillId="5" borderId="8" xfId="2" applyFont="1" applyFill="1" applyBorder="1" applyAlignment="1">
      <alignment horizontal="center" vertical="center" wrapText="1"/>
    </xf>
    <xf numFmtId="0" fontId="19" fillId="0" borderId="1" xfId="1" applyFont="1" applyFill="1" applyBorder="1" applyAlignment="1">
      <alignment horizontal="center" vertical="center" wrapText="1"/>
    </xf>
    <xf numFmtId="0" fontId="27" fillId="0" borderId="1" xfId="0" applyFont="1" applyBorder="1" applyAlignment="1">
      <alignment horizontal="left" vertical="center" wrapText="1"/>
    </xf>
    <xf numFmtId="0" fontId="4" fillId="0" borderId="1" xfId="1" applyFont="1" applyFill="1" applyBorder="1" applyAlignment="1">
      <alignment horizontal="left" vertical="center" wrapText="1"/>
    </xf>
    <xf numFmtId="0" fontId="5" fillId="0" borderId="1" xfId="1" applyFill="1" applyBorder="1" applyAlignment="1">
      <alignment horizontal="center" vertical="center" wrapText="1"/>
    </xf>
    <xf numFmtId="0" fontId="8" fillId="0" borderId="4" xfId="0" applyFont="1" applyBorder="1" applyAlignment="1">
      <alignment horizontal="left" vertical="center" wrapText="1"/>
    </xf>
    <xf numFmtId="0" fontId="17" fillId="5" borderId="1" xfId="1" applyFont="1" applyFill="1" applyBorder="1" applyAlignment="1">
      <alignment horizontal="left" vertical="center" wrapText="1"/>
    </xf>
    <xf numFmtId="0" fontId="21" fillId="0" borderId="4" xfId="0" applyFont="1" applyBorder="1" applyAlignment="1">
      <alignment horizontal="left" vertical="center" wrapText="1"/>
    </xf>
    <xf numFmtId="0" fontId="5" fillId="0" borderId="1" xfId="1" applyFill="1" applyBorder="1" applyAlignment="1">
      <alignment horizontal="left"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7" fillId="4" borderId="3" xfId="0" applyFont="1" applyFill="1" applyBorder="1" applyAlignment="1">
      <alignment vertical="top" wrapText="1"/>
    </xf>
    <xf numFmtId="0" fontId="7" fillId="4" borderId="2" xfId="0" applyFont="1" applyFill="1" applyBorder="1" applyAlignment="1">
      <alignment vertical="top" wrapText="1"/>
    </xf>
    <xf numFmtId="0" fontId="7" fillId="4" borderId="4" xfId="0" applyFont="1" applyFill="1" applyBorder="1" applyAlignment="1">
      <alignment vertical="top" wrapText="1"/>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4" xfId="0" applyFont="1" applyFill="1" applyBorder="1" applyAlignment="1">
      <alignment horizontal="left" vertical="top" wrapText="1"/>
    </xf>
    <xf numFmtId="0" fontId="16" fillId="5" borderId="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4" fillId="5" borderId="8" xfId="0" applyFont="1" applyFill="1" applyBorder="1" applyAlignment="1">
      <alignment horizontal="left" vertical="center" wrapText="1"/>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cellXfs>
  <cellStyles count="3">
    <cellStyle name="Hyperlink" xfId="2" xr:uid="{DA4CEC3A-12C6-47A7-A75A-78B8F03D03ED}"/>
    <cellStyle name="ハイパーリンク" xfId="1" builtinId="8"/>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ortal.monodukuri-hojo.jp/saitaku.html" TargetMode="External"/><Relationship Id="rId13" Type="http://schemas.openxmlformats.org/officeDocument/2006/relationships/hyperlink" Target="https://www.maff.go.jp/j/supply/hozyo/yusyutu_kokusai/260330_104-1.html" TargetMode="External"/><Relationship Id="rId18" Type="http://schemas.openxmlformats.org/officeDocument/2006/relationships/hyperlink" Target="https://www.env.go.jp/page_01547.html" TargetMode="External"/><Relationship Id="rId26" Type="http://schemas.openxmlformats.org/officeDocument/2006/relationships/hyperlink" Target="https://www.amed.go.jp/koubo/03002/01/B_00012.html" TargetMode="External"/><Relationship Id="rId3" Type="http://schemas.openxmlformats.org/officeDocument/2006/relationships/hyperlink" Target="https://www.nedo.go.jp/activities/AT1_00175.html" TargetMode="External"/><Relationship Id="rId21" Type="http://schemas.openxmlformats.org/officeDocument/2006/relationships/hyperlink" Target="https://www.env.go.jp/press/press_02705.html" TargetMode="External"/><Relationship Id="rId7" Type="http://schemas.openxmlformats.org/officeDocument/2006/relationships/hyperlink" Target="https://www.aots.jp/hrd/technology-transfer/" TargetMode="External"/><Relationship Id="rId12" Type="http://schemas.openxmlformats.org/officeDocument/2006/relationships/hyperlink" Target="https://www.naro.go.jp/laboratory/brain/startup/offering/koubo/R08.html" TargetMode="External"/><Relationship Id="rId17" Type="http://schemas.openxmlformats.org/officeDocument/2006/relationships/hyperlink" Target="https://www.env.go.jp/water/asia_business/weib.html" TargetMode="External"/><Relationship Id="rId25" Type="http://schemas.openxmlformats.org/officeDocument/2006/relationships/hyperlink" Target="https://www.chusho.meti.go.jp/koukai/hojyokin/kobo/2026/260216001.html" TargetMode="External"/><Relationship Id="rId2" Type="http://schemas.openxmlformats.org/officeDocument/2006/relationships/hyperlink" Target="https://www.amed.go.jp/program/list/19/02/005.html" TargetMode="External"/><Relationship Id="rId16" Type="http://schemas.openxmlformats.org/officeDocument/2006/relationships/hyperlink" Target="https://www.affrc.maff.go.jp/tsukuba/top/cooperation/bioeconomy_support/20260303BIO.html" TargetMode="External"/><Relationship Id="rId20" Type="http://schemas.openxmlformats.org/officeDocument/2006/relationships/hyperlink" Target="https://jpd3.jp/news/2025-07-09-1/" TargetMode="External"/><Relationship Id="rId1" Type="http://schemas.openxmlformats.org/officeDocument/2006/relationships/hyperlink" Target="https://www.amed.go.jp/program/list/19/02/005.html" TargetMode="External"/><Relationship Id="rId6" Type="http://schemas.openxmlformats.org/officeDocument/2006/relationships/hyperlink" Target="https://www.nedo.go.jp/koubo/CA2_100497.html" TargetMode="External"/><Relationship Id="rId11" Type="http://schemas.openxmlformats.org/officeDocument/2006/relationships/hyperlink" Target="https://www.env.go.jp/page_01547.html" TargetMode="External"/><Relationship Id="rId24" Type="http://schemas.openxmlformats.org/officeDocument/2006/relationships/hyperlink" Target="https://www.meti.go.jp/policy/external_economy/cooperation/oda/index.html" TargetMode="External"/><Relationship Id="rId5" Type="http://schemas.openxmlformats.org/officeDocument/2006/relationships/hyperlink" Target="https://www.jica.go.jp/activities/schemes/priv_partner/activities/index.html" TargetMode="External"/><Relationship Id="rId15" Type="http://schemas.openxmlformats.org/officeDocument/2006/relationships/hyperlink" Target="https://www.aots.jp/hrd/technology-transfer/receiving/crtp/" TargetMode="External"/><Relationship Id="rId23" Type="http://schemas.openxmlformats.org/officeDocument/2006/relationships/hyperlink" Target="https://www.meti.go.jp/information/publicoffer/kobo/2025/k250507002.html" TargetMode="External"/><Relationship Id="rId10" Type="http://schemas.openxmlformats.org/officeDocument/2006/relationships/hyperlink" Target="https://www.env.go.jp/policy/etv/index.html" TargetMode="External"/><Relationship Id="rId19" Type="http://schemas.openxmlformats.org/officeDocument/2006/relationships/hyperlink" Target="https://www.env.go.jp/policy/etv/verified/index.html" TargetMode="External"/><Relationship Id="rId4" Type="http://schemas.openxmlformats.org/officeDocument/2006/relationships/hyperlink" Target="https://www.ofsi.or.jp/finance/" TargetMode="External"/><Relationship Id="rId9" Type="http://schemas.openxmlformats.org/officeDocument/2006/relationships/hyperlink" Target="https://www.jst.go.jp/program/startupkikin/deeptech/index.html" TargetMode="External"/><Relationship Id="rId14" Type="http://schemas.openxmlformats.org/officeDocument/2006/relationships/hyperlink" Target="https://www.maff.go.jp/j/supply/hozyo/yusyutu_kokusai/260330_104-2.html" TargetMode="External"/><Relationship Id="rId22" Type="http://schemas.openxmlformats.org/officeDocument/2006/relationships/hyperlink" Target="https://portal.monodukuri-hojo.jp/index.html"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01507-110A-4F79-B179-B83E5F8B792B}">
  <sheetPr>
    <pageSetUpPr fitToPage="1"/>
  </sheetPr>
  <dimension ref="A1:P37"/>
  <sheetViews>
    <sheetView tabSelected="1" view="pageBreakPreview" zoomScale="40" zoomScaleNormal="40" zoomScaleSheetLayoutView="40" workbookViewId="0">
      <pane ySplit="4" topLeftCell="A17" activePane="bottomLeft" state="frozen"/>
      <selection activeCell="B1" sqref="B1"/>
      <selection pane="bottomLeft" activeCell="M17" sqref="M17"/>
    </sheetView>
  </sheetViews>
  <sheetFormatPr defaultColWidth="9" defaultRowHeight="18" x14ac:dyDescent="0.55000000000000004"/>
  <cols>
    <col min="1" max="1" width="9" style="1"/>
    <col min="2" max="2" width="24.08203125" style="1" customWidth="1"/>
    <col min="3" max="3" width="43" style="1" customWidth="1"/>
    <col min="4" max="4" width="29.58203125" style="1" customWidth="1"/>
    <col min="5" max="5" width="20.58203125" style="1" customWidth="1"/>
    <col min="6" max="6" width="21.33203125" style="1" customWidth="1"/>
    <col min="7" max="7" width="25.83203125" style="1" customWidth="1"/>
    <col min="8" max="8" width="20.58203125" style="1" customWidth="1"/>
    <col min="9" max="9" width="23.75" style="1" customWidth="1"/>
    <col min="10" max="10" width="22.58203125" style="1" customWidth="1"/>
    <col min="11" max="12" width="24.08203125" style="1" customWidth="1"/>
    <col min="13" max="16384" width="9" style="1"/>
  </cols>
  <sheetData>
    <row r="1" spans="1:16" x14ac:dyDescent="0.55000000000000004">
      <c r="B1" s="3"/>
      <c r="C1" s="3"/>
      <c r="D1" s="3"/>
      <c r="E1" s="3"/>
      <c r="F1" s="3"/>
      <c r="G1" s="3"/>
      <c r="H1" s="3"/>
      <c r="I1" s="3"/>
      <c r="J1" s="3"/>
      <c r="K1" s="3"/>
      <c r="L1" s="3"/>
    </row>
    <row r="2" spans="1:16" ht="31.5" customHeight="1" x14ac:dyDescent="0.55000000000000004">
      <c r="B2" s="2" t="s">
        <v>0</v>
      </c>
      <c r="C2" s="4"/>
      <c r="D2" s="5"/>
      <c r="E2" s="5"/>
      <c r="F2" s="5"/>
      <c r="G2" s="5"/>
      <c r="H2" s="5"/>
      <c r="I2" s="5"/>
      <c r="J2" s="5"/>
      <c r="K2" s="5"/>
      <c r="L2" s="5"/>
    </row>
    <row r="3" spans="1:16" ht="15" customHeight="1" x14ac:dyDescent="0.55000000000000004">
      <c r="B3" s="7"/>
      <c r="C3" s="8"/>
      <c r="D3" s="8"/>
      <c r="E3" s="8"/>
      <c r="F3" s="8"/>
      <c r="G3" s="8"/>
      <c r="H3" s="8"/>
      <c r="I3" s="3"/>
      <c r="J3" s="3"/>
      <c r="K3" s="3"/>
      <c r="L3" s="3"/>
    </row>
    <row r="4" spans="1:16" ht="20" x14ac:dyDescent="0.55000000000000004">
      <c r="B4" s="9" t="s">
        <v>1</v>
      </c>
      <c r="C4" s="9" t="s">
        <v>2</v>
      </c>
      <c r="D4" s="9" t="s">
        <v>3</v>
      </c>
      <c r="E4" s="9" t="s">
        <v>4</v>
      </c>
      <c r="F4" s="9" t="s">
        <v>5</v>
      </c>
      <c r="G4" s="9" t="s">
        <v>6</v>
      </c>
      <c r="H4" s="9" t="s">
        <v>7</v>
      </c>
      <c r="I4" s="9" t="s">
        <v>8</v>
      </c>
      <c r="J4" s="9" t="s">
        <v>9</v>
      </c>
      <c r="K4" s="9" t="s">
        <v>10</v>
      </c>
      <c r="L4" s="9" t="s">
        <v>11</v>
      </c>
    </row>
    <row r="5" spans="1:16" ht="18.75" customHeight="1" x14ac:dyDescent="0.55000000000000004">
      <c r="B5" s="96" t="s">
        <v>12</v>
      </c>
      <c r="C5" s="97"/>
      <c r="D5" s="97"/>
      <c r="E5" s="97"/>
      <c r="F5" s="97"/>
      <c r="G5" s="97"/>
      <c r="H5" s="97"/>
      <c r="I5" s="97"/>
      <c r="J5" s="97"/>
      <c r="K5" s="97"/>
      <c r="L5" s="98"/>
    </row>
    <row r="6" spans="1:16" ht="155.15" customHeight="1" x14ac:dyDescent="0.55000000000000004">
      <c r="A6" s="6"/>
      <c r="B6" s="12" t="s">
        <v>13</v>
      </c>
      <c r="C6" s="14" t="s">
        <v>14</v>
      </c>
      <c r="D6" s="15" t="s">
        <v>15</v>
      </c>
      <c r="E6" s="15" t="s">
        <v>16</v>
      </c>
      <c r="F6" s="15" t="s">
        <v>17</v>
      </c>
      <c r="G6" s="15" t="s">
        <v>18</v>
      </c>
      <c r="H6" s="15" t="s">
        <v>19</v>
      </c>
      <c r="I6" s="14" t="s">
        <v>20</v>
      </c>
      <c r="J6" s="17" t="s">
        <v>21</v>
      </c>
      <c r="K6" s="15" t="s">
        <v>22</v>
      </c>
      <c r="L6" s="15" t="s">
        <v>23</v>
      </c>
    </row>
    <row r="7" spans="1:16" ht="401.5" customHeight="1" x14ac:dyDescent="0.55000000000000004">
      <c r="A7" s="6"/>
      <c r="B7" s="12" t="s">
        <v>24</v>
      </c>
      <c r="C7" s="14" t="s">
        <v>25</v>
      </c>
      <c r="D7" s="32" t="s">
        <v>26</v>
      </c>
      <c r="E7" s="15" t="s">
        <v>27</v>
      </c>
      <c r="F7" s="15" t="s">
        <v>23</v>
      </c>
      <c r="G7" s="15" t="s">
        <v>28</v>
      </c>
      <c r="H7" s="15" t="s">
        <v>29</v>
      </c>
      <c r="I7" s="14" t="s">
        <v>30</v>
      </c>
      <c r="J7" s="16" t="s">
        <v>31</v>
      </c>
      <c r="K7" s="15" t="s">
        <v>32</v>
      </c>
      <c r="L7" s="21" t="s">
        <v>31</v>
      </c>
    </row>
    <row r="8" spans="1:16" ht="377.15" customHeight="1" x14ac:dyDescent="0.55000000000000004">
      <c r="A8" s="6"/>
      <c r="B8" s="30" t="s">
        <v>49</v>
      </c>
      <c r="C8" s="31" t="s">
        <v>50</v>
      </c>
      <c r="D8" s="32" t="s">
        <v>51</v>
      </c>
      <c r="E8" s="32" t="s">
        <v>52</v>
      </c>
      <c r="F8" s="32" t="s">
        <v>23</v>
      </c>
      <c r="G8" s="32" t="s">
        <v>53</v>
      </c>
      <c r="H8" s="32" t="s">
        <v>54</v>
      </c>
      <c r="I8" s="31" t="s">
        <v>55</v>
      </c>
      <c r="J8" s="33" t="s">
        <v>56</v>
      </c>
      <c r="K8" s="34" t="s">
        <v>57</v>
      </c>
      <c r="L8" s="32" t="s">
        <v>23</v>
      </c>
      <c r="P8" s="11"/>
    </row>
    <row r="9" spans="1:16" ht="409.5" customHeight="1" x14ac:dyDescent="0.55000000000000004">
      <c r="A9" s="6"/>
      <c r="B9" s="101" t="s">
        <v>58</v>
      </c>
      <c r="C9" s="49" t="s">
        <v>229</v>
      </c>
      <c r="D9" s="49" t="s">
        <v>59</v>
      </c>
      <c r="E9" s="49" t="s">
        <v>60</v>
      </c>
      <c r="F9" s="49" t="s">
        <v>23</v>
      </c>
      <c r="G9" s="49" t="s">
        <v>61</v>
      </c>
      <c r="H9" s="49" t="s">
        <v>62</v>
      </c>
      <c r="I9" s="50" t="s">
        <v>63</v>
      </c>
      <c r="J9" s="51" t="s">
        <v>64</v>
      </c>
      <c r="K9" s="26" t="s">
        <v>65</v>
      </c>
      <c r="L9" s="51" t="s">
        <v>66</v>
      </c>
      <c r="P9" s="11"/>
    </row>
    <row r="10" spans="1:16" ht="193" customHeight="1" x14ac:dyDescent="0.55000000000000004">
      <c r="A10" s="6"/>
      <c r="B10" s="18" t="s">
        <v>67</v>
      </c>
      <c r="C10" s="19" t="s">
        <v>68</v>
      </c>
      <c r="D10" s="38" t="s">
        <v>69</v>
      </c>
      <c r="E10" s="38" t="s">
        <v>70</v>
      </c>
      <c r="F10" s="38" t="s">
        <v>23</v>
      </c>
      <c r="G10" s="38" t="s">
        <v>71</v>
      </c>
      <c r="H10" s="20" t="s">
        <v>72</v>
      </c>
      <c r="I10" s="19" t="s">
        <v>63</v>
      </c>
      <c r="J10" s="16" t="s">
        <v>73</v>
      </c>
      <c r="K10" s="15" t="s">
        <v>65</v>
      </c>
      <c r="L10" s="74" t="s">
        <v>74</v>
      </c>
      <c r="P10" s="11"/>
    </row>
    <row r="11" spans="1:16" ht="229.5" customHeight="1" x14ac:dyDescent="0.55000000000000004">
      <c r="A11" s="6"/>
      <c r="B11" s="102" t="s">
        <v>83</v>
      </c>
      <c r="C11" s="99" t="s">
        <v>84</v>
      </c>
      <c r="D11" s="99" t="s">
        <v>85</v>
      </c>
      <c r="E11" s="99" t="s">
        <v>86</v>
      </c>
      <c r="F11" s="99" t="s">
        <v>87</v>
      </c>
      <c r="G11" s="99" t="s">
        <v>88</v>
      </c>
      <c r="H11" s="99" t="s">
        <v>89</v>
      </c>
      <c r="I11" s="99" t="s">
        <v>90</v>
      </c>
      <c r="J11" s="76" t="s">
        <v>91</v>
      </c>
      <c r="K11" s="99" t="s">
        <v>92</v>
      </c>
      <c r="L11" s="40"/>
      <c r="P11" s="11"/>
    </row>
    <row r="12" spans="1:16" ht="229.5" customHeight="1" x14ac:dyDescent="0.55000000000000004">
      <c r="A12" s="6"/>
      <c r="B12" s="103"/>
      <c r="C12" s="100"/>
      <c r="D12" s="100"/>
      <c r="E12" s="100"/>
      <c r="F12" s="100"/>
      <c r="G12" s="100"/>
      <c r="H12" s="100"/>
      <c r="I12" s="100"/>
      <c r="J12" s="39" t="s">
        <v>93</v>
      </c>
      <c r="K12" s="100"/>
      <c r="L12" s="40" t="str">
        <f>HYPERLINK("https://gs-hojo-web-ukr.jp/saitaku.html", "ウクライナ
https://gs-hojo-web-ukr.jp/saitaku.html")</f>
        <v>ウクライナ
https://gs-hojo-web-ukr.jp/saitaku.html</v>
      </c>
      <c r="P12" s="11"/>
    </row>
    <row r="13" spans="1:16" ht="211" customHeight="1" x14ac:dyDescent="0.55000000000000004">
      <c r="A13" s="6"/>
      <c r="B13" s="41" t="s">
        <v>94</v>
      </c>
      <c r="C13" s="42" t="s">
        <v>95</v>
      </c>
      <c r="D13" s="43" t="s">
        <v>96</v>
      </c>
      <c r="E13" s="44" t="s">
        <v>97</v>
      </c>
      <c r="F13" s="44" t="s">
        <v>17</v>
      </c>
      <c r="G13" s="42" t="s">
        <v>98</v>
      </c>
      <c r="H13" s="42" t="s">
        <v>99</v>
      </c>
      <c r="I13" s="42" t="s">
        <v>100</v>
      </c>
      <c r="J13" s="45" t="s">
        <v>101</v>
      </c>
      <c r="K13" s="44" t="s">
        <v>102</v>
      </c>
      <c r="L13" s="46" t="s">
        <v>103</v>
      </c>
      <c r="P13" s="11"/>
    </row>
    <row r="14" spans="1:16" ht="211" customHeight="1" x14ac:dyDescent="0.55000000000000004">
      <c r="A14" s="6"/>
      <c r="B14" s="104" t="s">
        <v>104</v>
      </c>
      <c r="C14" s="55" t="s">
        <v>105</v>
      </c>
      <c r="D14" s="55" t="s">
        <v>106</v>
      </c>
      <c r="E14" s="55" t="s">
        <v>107</v>
      </c>
      <c r="F14" s="55" t="s">
        <v>108</v>
      </c>
      <c r="G14" s="55" t="s">
        <v>109</v>
      </c>
      <c r="H14" s="55" t="s">
        <v>110</v>
      </c>
      <c r="I14" s="55" t="s">
        <v>111</v>
      </c>
      <c r="J14" s="77" t="s">
        <v>112</v>
      </c>
      <c r="K14" s="55" t="s">
        <v>113</v>
      </c>
      <c r="L14" s="56"/>
      <c r="P14" s="11"/>
    </row>
    <row r="15" spans="1:16" ht="403" customHeight="1" x14ac:dyDescent="0.55000000000000004">
      <c r="A15" s="6"/>
      <c r="B15" s="12" t="s">
        <v>114</v>
      </c>
      <c r="C15" s="47" t="s">
        <v>115</v>
      </c>
      <c r="D15" s="15" t="s">
        <v>116</v>
      </c>
      <c r="E15" s="15" t="s">
        <v>117</v>
      </c>
      <c r="F15" s="15" t="s">
        <v>17</v>
      </c>
      <c r="G15" s="15" t="s">
        <v>118</v>
      </c>
      <c r="H15" s="15" t="s">
        <v>119</v>
      </c>
      <c r="I15" s="14" t="s">
        <v>120</v>
      </c>
      <c r="J15" s="17" t="s">
        <v>121</v>
      </c>
      <c r="K15" s="15" t="s">
        <v>122</v>
      </c>
      <c r="L15" s="48"/>
      <c r="P15" s="11"/>
    </row>
    <row r="16" spans="1:16" ht="211" customHeight="1" x14ac:dyDescent="0.55000000000000004">
      <c r="A16" s="6"/>
      <c r="B16" s="12" t="s">
        <v>131</v>
      </c>
      <c r="C16" s="47" t="s">
        <v>132</v>
      </c>
      <c r="D16" s="15" t="s">
        <v>133</v>
      </c>
      <c r="E16" s="15" t="s">
        <v>134</v>
      </c>
      <c r="F16" s="15" t="s">
        <v>135</v>
      </c>
      <c r="G16" s="15" t="s">
        <v>136</v>
      </c>
      <c r="H16" s="15" t="s">
        <v>38</v>
      </c>
      <c r="I16" s="14" t="s">
        <v>137</v>
      </c>
      <c r="J16" s="83" t="s">
        <v>138</v>
      </c>
      <c r="K16" s="15" t="s">
        <v>33</v>
      </c>
      <c r="L16" s="48"/>
      <c r="P16" s="11"/>
    </row>
    <row r="17" spans="1:16" ht="188.5" customHeight="1" x14ac:dyDescent="0.55000000000000004">
      <c r="A17" s="6"/>
      <c r="B17" s="23" t="s">
        <v>75</v>
      </c>
      <c r="C17" s="24" t="s">
        <v>76</v>
      </c>
      <c r="D17" s="57" t="s">
        <v>230</v>
      </c>
      <c r="E17" s="22" t="s">
        <v>77</v>
      </c>
      <c r="F17" s="22" t="s">
        <v>17</v>
      </c>
      <c r="G17" s="22" t="s">
        <v>78</v>
      </c>
      <c r="H17" s="22" t="s">
        <v>79</v>
      </c>
      <c r="I17" s="24" t="s">
        <v>80</v>
      </c>
      <c r="J17" s="28" t="s">
        <v>81</v>
      </c>
      <c r="K17" s="22" t="s">
        <v>82</v>
      </c>
      <c r="L17" s="75"/>
      <c r="P17" s="11"/>
    </row>
    <row r="18" spans="1:16" ht="188.5" customHeight="1" x14ac:dyDescent="0.55000000000000004">
      <c r="A18" s="6"/>
      <c r="B18" s="23" t="s">
        <v>144</v>
      </c>
      <c r="C18" s="24" t="s">
        <v>145</v>
      </c>
      <c r="D18" s="22" t="s">
        <v>146</v>
      </c>
      <c r="E18" s="22" t="s">
        <v>147</v>
      </c>
      <c r="F18" s="22" t="s">
        <v>23</v>
      </c>
      <c r="G18" s="24" t="s">
        <v>148</v>
      </c>
      <c r="H18" s="22" t="s">
        <v>149</v>
      </c>
      <c r="I18" s="24" t="s">
        <v>150</v>
      </c>
      <c r="J18" s="52" t="s">
        <v>151</v>
      </c>
      <c r="K18" s="22" t="s">
        <v>152</v>
      </c>
      <c r="L18" s="22"/>
      <c r="P18" s="11"/>
    </row>
    <row r="19" spans="1:16" ht="188.5" customHeight="1" x14ac:dyDescent="0.55000000000000004">
      <c r="A19" s="6"/>
      <c r="B19" s="63" t="s">
        <v>153</v>
      </c>
      <c r="C19" s="64" t="s">
        <v>154</v>
      </c>
      <c r="D19" s="57" t="s">
        <v>155</v>
      </c>
      <c r="E19" s="65" t="s">
        <v>156</v>
      </c>
      <c r="F19" s="64" t="s">
        <v>23</v>
      </c>
      <c r="G19" s="66" t="s">
        <v>157</v>
      </c>
      <c r="H19" s="65" t="s">
        <v>158</v>
      </c>
      <c r="I19" s="64" t="s">
        <v>159</v>
      </c>
      <c r="J19" s="59" t="s">
        <v>160</v>
      </c>
      <c r="K19" s="65" t="s">
        <v>161</v>
      </c>
      <c r="L19" s="67"/>
      <c r="P19" s="11"/>
    </row>
    <row r="20" spans="1:16" ht="188.5" customHeight="1" x14ac:dyDescent="0.55000000000000004">
      <c r="A20" s="6"/>
      <c r="B20" s="63" t="s">
        <v>162</v>
      </c>
      <c r="C20" s="64" t="s">
        <v>154</v>
      </c>
      <c r="D20" s="57" t="s">
        <v>155</v>
      </c>
      <c r="E20" s="65" t="s">
        <v>156</v>
      </c>
      <c r="F20" s="64" t="s">
        <v>23</v>
      </c>
      <c r="G20" s="66" t="s">
        <v>163</v>
      </c>
      <c r="H20" s="65" t="s">
        <v>158</v>
      </c>
      <c r="I20" s="64" t="s">
        <v>159</v>
      </c>
      <c r="J20" s="59" t="s">
        <v>164</v>
      </c>
      <c r="K20" s="65" t="s">
        <v>161</v>
      </c>
      <c r="L20" s="67"/>
      <c r="P20" s="11"/>
    </row>
    <row r="21" spans="1:16" ht="188.5" customHeight="1" x14ac:dyDescent="0.55000000000000004">
      <c r="A21" s="6"/>
      <c r="B21" s="60" t="s">
        <v>165</v>
      </c>
      <c r="C21" s="61" t="s">
        <v>166</v>
      </c>
      <c r="D21" s="62" t="s">
        <v>167</v>
      </c>
      <c r="E21" s="62" t="s">
        <v>168</v>
      </c>
      <c r="F21" s="62" t="s">
        <v>169</v>
      </c>
      <c r="G21" s="62" t="s">
        <v>170</v>
      </c>
      <c r="H21" s="62" t="s">
        <v>171</v>
      </c>
      <c r="I21" s="61" t="s">
        <v>172</v>
      </c>
      <c r="J21" s="54" t="s">
        <v>173</v>
      </c>
      <c r="K21" s="57" t="s">
        <v>65</v>
      </c>
      <c r="L21" s="68" t="s">
        <v>174</v>
      </c>
      <c r="P21" s="11"/>
    </row>
    <row r="22" spans="1:16" ht="345" customHeight="1" x14ac:dyDescent="0.55000000000000004">
      <c r="A22" s="6"/>
      <c r="B22" s="84" t="s">
        <v>238</v>
      </c>
      <c r="C22" s="61" t="s">
        <v>231</v>
      </c>
      <c r="D22" s="62" t="s">
        <v>237</v>
      </c>
      <c r="E22" s="62" t="s">
        <v>134</v>
      </c>
      <c r="F22" s="62" t="s">
        <v>232</v>
      </c>
      <c r="G22" s="62" t="s">
        <v>233</v>
      </c>
      <c r="H22" s="62" t="s">
        <v>234</v>
      </c>
      <c r="I22" s="61" t="s">
        <v>235</v>
      </c>
      <c r="J22" s="85" t="s">
        <v>239</v>
      </c>
      <c r="K22" s="57" t="s">
        <v>236</v>
      </c>
      <c r="L22" s="68"/>
      <c r="P22" s="11"/>
    </row>
    <row r="23" spans="1:16" ht="188.5" customHeight="1" x14ac:dyDescent="0.55000000000000004">
      <c r="A23" s="6"/>
      <c r="B23" s="82" t="s">
        <v>123</v>
      </c>
      <c r="C23" s="66" t="s">
        <v>124</v>
      </c>
      <c r="D23" s="57" t="s">
        <v>125</v>
      </c>
      <c r="E23" s="57" t="s">
        <v>126</v>
      </c>
      <c r="F23" s="57" t="s">
        <v>127</v>
      </c>
      <c r="G23" s="57" t="s">
        <v>23</v>
      </c>
      <c r="H23" s="57" t="s">
        <v>128</v>
      </c>
      <c r="I23" s="57" t="s">
        <v>129</v>
      </c>
      <c r="J23" s="67"/>
      <c r="K23" s="57" t="s">
        <v>130</v>
      </c>
      <c r="L23" s="67"/>
      <c r="P23" s="11"/>
    </row>
    <row r="24" spans="1:16" ht="219.5" customHeight="1" x14ac:dyDescent="0.55000000000000004">
      <c r="A24" s="6"/>
      <c r="B24" s="63" t="s">
        <v>34</v>
      </c>
      <c r="C24" s="64" t="s">
        <v>35</v>
      </c>
      <c r="D24" s="57" t="s">
        <v>226</v>
      </c>
      <c r="E24" s="64" t="s">
        <v>36</v>
      </c>
      <c r="F24" s="64" t="s">
        <v>23</v>
      </c>
      <c r="G24" s="64" t="s">
        <v>37</v>
      </c>
      <c r="H24" s="64" t="s">
        <v>38</v>
      </c>
      <c r="I24" s="79" t="s">
        <v>227</v>
      </c>
      <c r="J24" s="80" t="s">
        <v>228</v>
      </c>
      <c r="K24" s="65" t="s">
        <v>39</v>
      </c>
      <c r="L24" s="67"/>
      <c r="P24" s="11"/>
    </row>
    <row r="25" spans="1:16" ht="219.5" customHeight="1" x14ac:dyDescent="0.55000000000000004">
      <c r="A25" s="6"/>
      <c r="B25" s="105" t="s">
        <v>40</v>
      </c>
      <c r="C25" s="88" t="s">
        <v>41</v>
      </c>
      <c r="D25" s="88" t="s">
        <v>42</v>
      </c>
      <c r="E25" s="88" t="s">
        <v>43</v>
      </c>
      <c r="F25" s="88" t="s">
        <v>44</v>
      </c>
      <c r="G25" s="88" t="s">
        <v>45</v>
      </c>
      <c r="H25" s="88" t="s">
        <v>46</v>
      </c>
      <c r="I25" s="86" t="s">
        <v>47</v>
      </c>
      <c r="J25" s="81" t="str">
        <f>HYPERLINK("https://www.eduport.mext.go.jp/case/support-project/", "「応援プロジェクト」https://www.eduport.mext.go.jp/case/support-project/
")</f>
        <v xml:space="preserve">「応援プロジェクト」https://www.eduport.mext.go.jp/case/support-project/
</v>
      </c>
      <c r="K25" s="86" t="s">
        <v>48</v>
      </c>
      <c r="L25" s="78" t="str">
        <f>HYPERLINK("https://www.eduport.mext.go.jp/case/support-project/", "「応援プロジェクト」（令和7年度までの結果）https://www.eduport.mext.go.jp/case/support-project/project-list/
")</f>
        <v xml:space="preserve">「応援プロジェクト」（令和7年度までの結果）https://www.eduport.mext.go.jp/case/support-project/project-list/
</v>
      </c>
      <c r="P25" s="11"/>
    </row>
    <row r="26" spans="1:16" ht="219.5" customHeight="1" x14ac:dyDescent="0.55000000000000004">
      <c r="A26" s="6"/>
      <c r="B26" s="106"/>
      <c r="C26" s="89"/>
      <c r="D26" s="89"/>
      <c r="E26" s="89"/>
      <c r="F26" s="89"/>
      <c r="G26" s="89"/>
      <c r="H26" s="89"/>
      <c r="I26" s="87"/>
      <c r="J26" s="81" t="str">
        <f>HYPERLINK("https://www.eduport.mext.go.jp/case/research/", "「調査研究」https://www.eduport.mext.go.jp/case/research/")</f>
        <v>「調査研究」https://www.eduport.mext.go.jp/case/research/</v>
      </c>
      <c r="K26" s="87"/>
      <c r="L26" s="78" t="str">
        <f>HYPERLINK("https://www.eduport.mext.go.jp/case/research/project-list/", "「調査研究」（同）https://www.eduport.mext.go.jp/case/research/project-list/")</f>
        <v>「調査研究」（同）https://www.eduport.mext.go.jp/case/research/project-list/</v>
      </c>
      <c r="P26" s="11"/>
    </row>
    <row r="27" spans="1:16" ht="219.5" customHeight="1" x14ac:dyDescent="0.55000000000000004">
      <c r="A27" s="6"/>
      <c r="B27" s="23" t="s">
        <v>139</v>
      </c>
      <c r="C27" s="24" t="s">
        <v>140</v>
      </c>
      <c r="D27" s="57" t="s">
        <v>141</v>
      </c>
      <c r="E27" s="22" t="s">
        <v>36</v>
      </c>
      <c r="F27" s="22" t="s">
        <v>23</v>
      </c>
      <c r="G27" s="22" t="s">
        <v>23</v>
      </c>
      <c r="H27" s="22" t="s">
        <v>38</v>
      </c>
      <c r="I27" s="24" t="s">
        <v>142</v>
      </c>
      <c r="J27" s="78" t="s">
        <v>143</v>
      </c>
      <c r="K27" s="22" t="s">
        <v>39</v>
      </c>
      <c r="L27" s="58"/>
      <c r="P27" s="11"/>
    </row>
    <row r="28" spans="1:16" ht="200.15" customHeight="1" x14ac:dyDescent="0.55000000000000004">
      <c r="A28" s="6"/>
      <c r="B28" s="23" t="s">
        <v>175</v>
      </c>
      <c r="C28" s="24" t="s">
        <v>176</v>
      </c>
      <c r="D28" s="22" t="s">
        <v>177</v>
      </c>
      <c r="E28" s="22" t="s">
        <v>156</v>
      </c>
      <c r="F28" s="22" t="s">
        <v>23</v>
      </c>
      <c r="G28" s="24" t="s">
        <v>178</v>
      </c>
      <c r="H28" s="22" t="s">
        <v>179</v>
      </c>
      <c r="I28" s="24" t="s">
        <v>159</v>
      </c>
      <c r="J28" s="25" t="s">
        <v>180</v>
      </c>
      <c r="K28" s="22" t="s">
        <v>161</v>
      </c>
      <c r="L28" s="22"/>
      <c r="P28" s="11"/>
    </row>
    <row r="29" spans="1:16" s="13" customFormat="1" ht="20" x14ac:dyDescent="0.55000000000000004">
      <c r="A29" s="10"/>
      <c r="B29" s="93" t="s">
        <v>181</v>
      </c>
      <c r="C29" s="94"/>
      <c r="D29" s="94"/>
      <c r="E29" s="94"/>
      <c r="F29" s="94"/>
      <c r="G29" s="94"/>
      <c r="H29" s="94"/>
      <c r="I29" s="94"/>
      <c r="J29" s="94"/>
      <c r="K29" s="94"/>
      <c r="L29" s="95"/>
      <c r="M29" s="1"/>
      <c r="N29" s="1"/>
      <c r="O29" s="1"/>
      <c r="P29" s="1"/>
    </row>
    <row r="30" spans="1:16" ht="20" x14ac:dyDescent="0.55000000000000004">
      <c r="A30" s="10"/>
      <c r="B30" s="93" t="s">
        <v>182</v>
      </c>
      <c r="C30" s="94"/>
      <c r="D30" s="94"/>
      <c r="E30" s="94"/>
      <c r="F30" s="94"/>
      <c r="G30" s="94"/>
      <c r="H30" s="94"/>
      <c r="I30" s="94"/>
      <c r="J30" s="94"/>
      <c r="K30" s="94"/>
      <c r="L30" s="95"/>
    </row>
    <row r="31" spans="1:16" ht="180.65" customHeight="1" x14ac:dyDescent="0.55000000000000004">
      <c r="A31" s="10"/>
      <c r="B31" s="35" t="s">
        <v>183</v>
      </c>
      <c r="C31" s="27" t="s">
        <v>184</v>
      </c>
      <c r="D31" s="26" t="s">
        <v>185</v>
      </c>
      <c r="E31" s="26" t="s">
        <v>17</v>
      </c>
      <c r="F31" s="26" t="s">
        <v>186</v>
      </c>
      <c r="G31" s="26" t="s">
        <v>187</v>
      </c>
      <c r="H31" s="26" t="s">
        <v>188</v>
      </c>
      <c r="I31" s="27" t="s">
        <v>189</v>
      </c>
      <c r="J31" s="36" t="s">
        <v>190</v>
      </c>
      <c r="K31" s="26" t="s">
        <v>191</v>
      </c>
      <c r="L31" s="37"/>
    </row>
    <row r="32" spans="1:16" s="13" customFormat="1" ht="25" customHeight="1" x14ac:dyDescent="0.55000000000000004">
      <c r="A32" s="10"/>
      <c r="B32" s="93" t="s">
        <v>192</v>
      </c>
      <c r="C32" s="94"/>
      <c r="D32" s="94"/>
      <c r="E32" s="94"/>
      <c r="F32" s="94"/>
      <c r="G32" s="94"/>
      <c r="H32" s="94"/>
      <c r="I32" s="94"/>
      <c r="J32" s="94"/>
      <c r="K32" s="94"/>
      <c r="L32" s="95"/>
      <c r="M32" s="1"/>
      <c r="N32" s="1"/>
      <c r="O32" s="1"/>
      <c r="P32" s="1"/>
    </row>
    <row r="33" spans="1:16" s="13" customFormat="1" ht="181.5" customHeight="1" x14ac:dyDescent="0.55000000000000004">
      <c r="A33" s="10"/>
      <c r="B33" s="69" t="s">
        <v>193</v>
      </c>
      <c r="C33" s="70" t="s">
        <v>194</v>
      </c>
      <c r="D33" s="57" t="s">
        <v>195</v>
      </c>
      <c r="E33" s="70" t="s">
        <v>77</v>
      </c>
      <c r="F33" s="70" t="s">
        <v>17</v>
      </c>
      <c r="G33" s="57" t="s">
        <v>17</v>
      </c>
      <c r="H33" s="70" t="s">
        <v>196</v>
      </c>
      <c r="I33" s="70" t="s">
        <v>197</v>
      </c>
      <c r="J33" s="53" t="s">
        <v>198</v>
      </c>
      <c r="K33" s="22" t="s">
        <v>199</v>
      </c>
      <c r="L33" s="57" t="s">
        <v>23</v>
      </c>
      <c r="M33" s="1"/>
      <c r="N33" s="1"/>
      <c r="O33" s="1"/>
      <c r="P33" s="1"/>
    </row>
    <row r="34" spans="1:16" s="13" customFormat="1" ht="181.5" customHeight="1" x14ac:dyDescent="0.55000000000000004">
      <c r="A34" s="10"/>
      <c r="B34" s="71" t="s">
        <v>200</v>
      </c>
      <c r="C34" s="70" t="s">
        <v>201</v>
      </c>
      <c r="D34" s="70" t="s">
        <v>202</v>
      </c>
      <c r="E34" s="70" t="s">
        <v>203</v>
      </c>
      <c r="F34" s="70" t="s">
        <v>204</v>
      </c>
      <c r="G34" s="57" t="s">
        <v>23</v>
      </c>
      <c r="H34" s="70" t="s">
        <v>205</v>
      </c>
      <c r="I34" s="70" t="s">
        <v>206</v>
      </c>
      <c r="J34" s="72" t="s">
        <v>23</v>
      </c>
      <c r="K34" s="57" t="s">
        <v>207</v>
      </c>
      <c r="L34" s="57" t="s">
        <v>23</v>
      </c>
      <c r="M34" s="1"/>
      <c r="N34" s="1"/>
      <c r="O34" s="1"/>
      <c r="P34" s="1"/>
    </row>
    <row r="35" spans="1:16" ht="20" x14ac:dyDescent="0.55000000000000004">
      <c r="A35" s="10"/>
      <c r="B35" s="90" t="s">
        <v>208</v>
      </c>
      <c r="C35" s="91"/>
      <c r="D35" s="91"/>
      <c r="E35" s="91"/>
      <c r="F35" s="91"/>
      <c r="G35" s="91"/>
      <c r="H35" s="91"/>
      <c r="I35" s="91"/>
      <c r="J35" s="91"/>
      <c r="K35" s="91"/>
      <c r="L35" s="92"/>
    </row>
    <row r="36" spans="1:16" ht="247" customHeight="1" x14ac:dyDescent="0.55000000000000004">
      <c r="B36" s="63" t="s">
        <v>209</v>
      </c>
      <c r="C36" s="73" t="s">
        <v>210</v>
      </c>
      <c r="D36" s="57" t="s">
        <v>211</v>
      </c>
      <c r="E36" s="57" t="s">
        <v>212</v>
      </c>
      <c r="F36" s="57" t="s">
        <v>213</v>
      </c>
      <c r="G36" s="57" t="s">
        <v>214</v>
      </c>
      <c r="H36" s="57" t="s">
        <v>215</v>
      </c>
      <c r="I36" s="66" t="s">
        <v>137</v>
      </c>
      <c r="J36" s="28" t="s">
        <v>216</v>
      </c>
      <c r="K36" s="22" t="s">
        <v>33</v>
      </c>
      <c r="L36" s="29"/>
    </row>
    <row r="37" spans="1:16" ht="247" customHeight="1" x14ac:dyDescent="0.55000000000000004">
      <c r="B37" s="63" t="s">
        <v>217</v>
      </c>
      <c r="C37" s="66" t="s">
        <v>218</v>
      </c>
      <c r="D37" s="57" t="s">
        <v>219</v>
      </c>
      <c r="E37" s="57" t="s">
        <v>220</v>
      </c>
      <c r="F37" s="57" t="s">
        <v>23</v>
      </c>
      <c r="G37" s="57" t="s">
        <v>221</v>
      </c>
      <c r="H37" s="57" t="s">
        <v>222</v>
      </c>
      <c r="I37" s="66" t="s">
        <v>223</v>
      </c>
      <c r="J37" s="28" t="s">
        <v>224</v>
      </c>
      <c r="K37" s="57" t="s">
        <v>225</v>
      </c>
      <c r="L37" s="67"/>
    </row>
  </sheetData>
  <autoFilter ref="A4:L37" xr:uid="{71901507-110A-4F79-B179-B83E5F8B792B}"/>
  <mergeCells count="23">
    <mergeCell ref="B35:L35"/>
    <mergeCell ref="B32:L32"/>
    <mergeCell ref="B30:L30"/>
    <mergeCell ref="B29:L29"/>
    <mergeCell ref="B5:L5"/>
    <mergeCell ref="G11:G12"/>
    <mergeCell ref="H11:H12"/>
    <mergeCell ref="I11:I12"/>
    <mergeCell ref="K11:K12"/>
    <mergeCell ref="B11:B12"/>
    <mergeCell ref="C11:C12"/>
    <mergeCell ref="D11:D12"/>
    <mergeCell ref="E11:E12"/>
    <mergeCell ref="F11:F12"/>
    <mergeCell ref="G25:G26"/>
    <mergeCell ref="H25:H26"/>
    <mergeCell ref="I25:I26"/>
    <mergeCell ref="K25:K26"/>
    <mergeCell ref="B25:B26"/>
    <mergeCell ref="C25:C26"/>
    <mergeCell ref="D25:D26"/>
    <mergeCell ref="E25:E26"/>
    <mergeCell ref="F25:F26"/>
  </mergeCells>
  <phoneticPr fontId="2"/>
  <hyperlinks>
    <hyperlink ref="J7" r:id="rId1" xr:uid="{32BA3D52-1900-4D83-BEA4-EF82BE1F59CF}"/>
    <hyperlink ref="L7" r:id="rId2" xr:uid="{D2918848-7259-4EBC-8261-CC41623447F7}"/>
    <hyperlink ref="J6" r:id="rId3" xr:uid="{079FF0D8-C0E4-4F1B-BF3A-031FAFD0C2A3}"/>
    <hyperlink ref="J28" r:id="rId4" xr:uid="{5FB8E115-932A-4587-8D72-A5144C2E0D52}"/>
    <hyperlink ref="J31" r:id="rId5" xr:uid="{036A2DBD-0868-4EE4-87BF-580C69FC0C2F}"/>
    <hyperlink ref="J8" r:id="rId6" xr:uid="{BB2A105B-BF3F-4F75-AE30-95D1EA837038}"/>
    <hyperlink ref="J16" r:id="rId7" xr:uid="{7A9D6934-4FF8-4523-9635-17E094B81DB7}"/>
    <hyperlink ref="L13" r:id="rId8" xr:uid="{79FDB4CB-5A30-44F3-9D56-83CA8501BF40}"/>
    <hyperlink ref="J17" r:id="rId9" xr:uid="{0CE168BA-673C-48F8-902C-B5E4C1A595B6}"/>
    <hyperlink ref="J10" r:id="rId10" xr:uid="{044FBFDA-612B-4994-8A5F-419368877E82}"/>
    <hyperlink ref="J9" r:id="rId11" xr:uid="{29918FC8-8AF9-45AB-ACA0-1D1866F43C5C}"/>
    <hyperlink ref="J15" r:id="rId12" xr:uid="{BB6FC417-EA90-4263-BC8A-A715E7F6BD2A}"/>
    <hyperlink ref="J20" r:id="rId13" xr:uid="{0D79AC54-5979-448C-ABEE-0CDA073243BA}"/>
    <hyperlink ref="J19" r:id="rId14" xr:uid="{E6EFF436-1191-4FBD-B347-95F9FB895A79}"/>
    <hyperlink ref="J36" r:id="rId15" xr:uid="{A22B9B2E-28DB-4B93-85B0-2BC487F57C02}"/>
    <hyperlink ref="J37" r:id="rId16" xr:uid="{F96462D3-DE11-48FC-A865-DE0157B13B4C}"/>
    <hyperlink ref="J21" r:id="rId17" xr:uid="{7BDC8DAC-DFDA-40D0-AE46-F0B7E2B593E9}"/>
    <hyperlink ref="L9" r:id="rId18" xr:uid="{895EA725-0EFF-4E23-A33F-3F70A0CC5BB6}"/>
    <hyperlink ref="L10" r:id="rId19" xr:uid="{F57BD17D-A728-4FB2-9E6F-B65E66576999}"/>
    <hyperlink ref="J27" r:id="rId20" xr:uid="{0C4B5D1B-A087-4BAD-AE6A-2D0D20F47B88}"/>
    <hyperlink ref="J14" r:id="rId21" xr:uid="{107B36F1-BF3D-468C-8447-8DFBC3295551}"/>
    <hyperlink ref="J13" r:id="rId22" xr:uid="{84269C5A-114C-41A8-A220-46FC4A0118A9}"/>
    <hyperlink ref="J12" r:id="rId23" display="https://www.meti.go.jp/information/publicoffer/kobo/2025/k250507002.html" xr:uid="{043DCF92-4CDA-4822-B847-4E69D31F6801}"/>
    <hyperlink ref="J11" r:id="rId24" display="https://www.meti.go.jp/policy/external_economy/cooperation/oda/index.html_x000a__x000a_" xr:uid="{309082C7-30CA-4BF1-AAE1-F110BB5D055F}"/>
    <hyperlink ref="J18" r:id="rId25" xr:uid="{FE91BCB9-B146-4E50-9E2A-C0140CE09B33}"/>
    <hyperlink ref="J22" r:id="rId26" xr:uid="{BE8E582F-0958-46E3-87E5-608B275BDBC1}"/>
  </hyperlinks>
  <pageMargins left="0.70866141732283472" right="0.70866141732283472" top="0.74803149606299213" bottom="0.74803149606299213" header="0.31496062992125984" footer="0.31496062992125984"/>
  <pageSetup paperSize="9" scale="28" fitToHeight="0" orientation="portrait"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AC78E27124E764EAB1CFD6CB47535DD" ma:contentTypeVersion="3" ma:contentTypeDescription="新しいドキュメントを作成します。" ma:contentTypeScope="" ma:versionID="7769293dcc2f867cabece82ff6f1d19b">
  <xsd:schema xmlns:xsd="http://www.w3.org/2001/XMLSchema" xmlns:xs="http://www.w3.org/2001/XMLSchema" xmlns:p="http://schemas.microsoft.com/office/2006/metadata/properties" xmlns:ns2="c06f3089-d212-4eb2-b179-6efc0d576116" targetNamespace="http://schemas.microsoft.com/office/2006/metadata/properties" ma:root="true" ma:fieldsID="d0a828ae7bf71900a7e18a9c6530e082" ns2:_="">
    <xsd:import namespace="c06f3089-d212-4eb2-b179-6efc0d57611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6f3089-d212-4eb2-b179-6efc0d576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AC964B-D5A8-435C-8FD0-9F51BACAD2F9}">
  <ds:schemaRefs>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c06f3089-d212-4eb2-b179-6efc0d576116"/>
    <ds:schemaRef ds:uri="http://purl.org/dc/dcmitype/"/>
  </ds:schemaRefs>
</ds:datastoreItem>
</file>

<file path=customXml/itemProps2.xml><?xml version="1.0" encoding="utf-8"?>
<ds:datastoreItem xmlns:ds="http://schemas.openxmlformats.org/officeDocument/2006/customXml" ds:itemID="{69A6D6E0-B92D-4841-A6B0-C1ED32112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6f3089-d212-4eb2-b179-6efc0d576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5123CC-733E-48C7-912D-9252604B72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募集期間設定施策</vt:lpstr>
      <vt:lpstr>募集期間設定施策!Print_Area</vt:lpstr>
      <vt:lpstr>募集期間設定施策!Print_Titles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2025-04-04T07:27:05Z</dcterms:created>
  <dcterms:modified xsi:type="dcterms:W3CDTF">2026-04-14T06:45:10Z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2025-05-19T04:59:34Z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c6da1065-643c-4f38-b4b7-5fb827e9ef74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0x0101001AC78E27124E764EAB1CFD6CB47535DD</vt:lpwstr>
  </property>
</Properties>
</file>